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4월 업무\230420_사전정보공개_예산회계팀\2023년 사전정보공개자료_안용철\"/>
    </mc:Choice>
  </mc:AlternateContent>
  <bookViews>
    <workbookView xWindow="120" yWindow="15" windowWidth="18960" windowHeight="11325"/>
  </bookViews>
  <sheets>
    <sheet name="재무상태표" sheetId="2" r:id="rId1"/>
  </sheets>
  <definedNames>
    <definedName name="_xlnm.Print_Area" localSheetId="0">재무상태표!$A$1:$E$59</definedName>
    <definedName name="_xlnm.Print_Titles" localSheetId="0">재무상태표!$5:$6</definedName>
  </definedNames>
  <calcPr calcId="162913"/>
</workbook>
</file>

<file path=xl/calcChain.xml><?xml version="1.0" encoding="utf-8"?>
<calcChain xmlns="http://schemas.openxmlformats.org/spreadsheetml/2006/main">
  <c r="C52" i="2" l="1"/>
  <c r="C58" i="2" s="1"/>
  <c r="E47" i="2"/>
  <c r="C47" i="2"/>
  <c r="D44" i="2"/>
  <c r="E42" i="2" s="1"/>
  <c r="E50" i="2" s="1"/>
  <c r="E59" i="2" s="1"/>
  <c r="C42" i="2"/>
  <c r="E36" i="2"/>
  <c r="C36" i="2"/>
  <c r="C17" i="2" s="1"/>
  <c r="E19" i="2"/>
  <c r="C19" i="2"/>
  <c r="E9" i="2"/>
  <c r="E8" i="2" s="1"/>
  <c r="C9" i="2"/>
  <c r="C8" i="2" s="1"/>
  <c r="C40" i="2" s="1"/>
  <c r="C50" i="2" l="1"/>
  <c r="C59" i="2" s="1"/>
  <c r="E17" i="2"/>
  <c r="E40" i="2" s="1"/>
</calcChain>
</file>

<file path=xl/comments1.xml><?xml version="1.0" encoding="utf-8"?>
<comments xmlns="http://schemas.openxmlformats.org/spreadsheetml/2006/main">
  <authors>
    <author>안용철</author>
    <author>정현민</author>
  </authors>
  <commentList>
    <comment ref="A10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제예금
</t>
        </r>
      </text>
    </comment>
    <comment ref="A11" authorId="0" shapeId="0">
      <text>
        <r>
          <rPr>
            <b/>
            <sz val="9"/>
            <color indexed="81"/>
            <rFont val="돋움"/>
            <family val="3"/>
            <charset val="129"/>
          </rPr>
          <t>주계좌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계좌잔액
</t>
        </r>
      </text>
    </comment>
    <comment ref="B45" authorId="1" shapeId="0">
      <text>
        <r>
          <rPr>
            <b/>
            <sz val="9"/>
            <color indexed="81"/>
            <rFont val="돋움"/>
            <family val="3"/>
            <charset val="129"/>
          </rPr>
          <t>사고이월</t>
        </r>
        <r>
          <rPr>
            <b/>
            <sz val="9"/>
            <color indexed="81"/>
            <rFont val="Tahoma"/>
            <family val="2"/>
          </rPr>
          <t>:111,117,500</t>
        </r>
        <r>
          <rPr>
            <b/>
            <sz val="9"/>
            <color indexed="81"/>
            <rFont val="돋움"/>
            <family val="3"/>
            <charset val="129"/>
          </rPr>
          <t>원
연차수당</t>
        </r>
        <r>
          <rPr>
            <b/>
            <sz val="9"/>
            <color indexed="81"/>
            <rFont val="Tahoma"/>
            <family val="2"/>
          </rPr>
          <t>:111,426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</text>
    </comment>
    <comment ref="D45" authorId="1" shapeId="0">
      <text>
        <r>
          <rPr>
            <b/>
            <sz val="9"/>
            <color indexed="81"/>
            <rFont val="돋움"/>
            <family val="3"/>
            <charset val="129"/>
          </rPr>
          <t>사고이월</t>
        </r>
        <r>
          <rPr>
            <b/>
            <sz val="9"/>
            <color indexed="81"/>
            <rFont val="Tahoma"/>
            <family val="2"/>
          </rPr>
          <t>:5,940</t>
        </r>
        <r>
          <rPr>
            <b/>
            <sz val="9"/>
            <color indexed="81"/>
            <rFont val="돋움"/>
            <family val="3"/>
            <charset val="129"/>
          </rPr>
          <t>천원
연차수당</t>
        </r>
        <r>
          <rPr>
            <b/>
            <sz val="9"/>
            <color indexed="81"/>
            <rFont val="Tahoma"/>
            <family val="2"/>
          </rPr>
          <t>:127,995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</text>
    </comment>
  </commentList>
</comments>
</file>

<file path=xl/sharedStrings.xml><?xml version="1.0" encoding="utf-8"?>
<sst xmlns="http://schemas.openxmlformats.org/spreadsheetml/2006/main" count="68" uniqueCount="56">
  <si>
    <t>1. 재 무 상 태 표</t>
    <phoneticPr fontId="3" type="noConversion"/>
  </si>
  <si>
    <t>제16(당)기 2022년 12월 31일 현재</t>
    <phoneticPr fontId="3" type="noConversion"/>
  </si>
  <si>
    <t>제15(전)기 2021년 12월 31일 현재</t>
    <phoneticPr fontId="3" type="noConversion"/>
  </si>
  <si>
    <t>서울특별시노원구서비스공단</t>
    <phoneticPr fontId="3" type="noConversion"/>
  </si>
  <si>
    <t>( 단위 : 원 )</t>
  </si>
  <si>
    <t>과  목</t>
  </si>
  <si>
    <t>제 16 (당)기</t>
    <phoneticPr fontId="3" type="noConversion"/>
  </si>
  <si>
    <t>제 4 (당)기</t>
  </si>
  <si>
    <t>제 15 (전)기</t>
    <phoneticPr fontId="3" type="noConversion"/>
  </si>
  <si>
    <t>제 3 (전)기</t>
  </si>
  <si>
    <t>금    액</t>
  </si>
  <si>
    <t>금   액</t>
  </si>
  <si>
    <t>자산</t>
  </si>
  <si>
    <t>Ⅰ. 유동자산</t>
    <phoneticPr fontId="3" type="noConversion"/>
  </si>
  <si>
    <t>(1) 당좌자산</t>
    <phoneticPr fontId="3" type="noConversion"/>
  </si>
  <si>
    <t>1. 현금및현금성자산(주석3)</t>
    <phoneticPr fontId="3" type="noConversion"/>
  </si>
  <si>
    <t>세입세출외현금</t>
  </si>
  <si>
    <t>2. 단기금융상품</t>
    <phoneticPr fontId="3" type="noConversion"/>
  </si>
  <si>
    <t>3. 미수금(주석4)</t>
    <phoneticPr fontId="3" type="noConversion"/>
  </si>
  <si>
    <t>4. 선급비용(주석5)</t>
    <phoneticPr fontId="3" type="noConversion"/>
  </si>
  <si>
    <t>6. 당기법인세자산(주석4)</t>
    <phoneticPr fontId="3" type="noConversion"/>
  </si>
  <si>
    <t>(2) 재고자산</t>
    <phoneticPr fontId="3" type="noConversion"/>
  </si>
  <si>
    <t>Ⅱ. 비유동자산</t>
    <phoneticPr fontId="3" type="noConversion"/>
  </si>
  <si>
    <t>(1) 투자자산</t>
    <phoneticPr fontId="3" type="noConversion"/>
  </si>
  <si>
    <t>(2) 유형자산(주석6,7,12)</t>
    <phoneticPr fontId="3" type="noConversion"/>
  </si>
  <si>
    <t>1. 차량운반구</t>
    <phoneticPr fontId="3" type="noConversion"/>
  </si>
  <si>
    <t>감가상각누계액</t>
  </si>
  <si>
    <t>2. 비품</t>
    <phoneticPr fontId="3" type="noConversion"/>
  </si>
  <si>
    <t>3. 시설장치</t>
    <phoneticPr fontId="3" type="noConversion"/>
  </si>
  <si>
    <t>(3) 수탁자산(주석6,7,12)</t>
    <phoneticPr fontId="3" type="noConversion"/>
  </si>
  <si>
    <t>수탁자산취득보조금</t>
  </si>
  <si>
    <t>2. 비품</t>
    <phoneticPr fontId="3" type="noConversion"/>
  </si>
  <si>
    <t>3. 시설장치</t>
    <phoneticPr fontId="3" type="noConversion"/>
  </si>
  <si>
    <t>(4) 무형자산(주석7)</t>
    <phoneticPr fontId="3" type="noConversion"/>
  </si>
  <si>
    <t>1. 개발비</t>
    <phoneticPr fontId="3" type="noConversion"/>
  </si>
  <si>
    <t>(5) 기타비유동자산</t>
    <phoneticPr fontId="3" type="noConversion"/>
  </si>
  <si>
    <t>자산총계</t>
    <phoneticPr fontId="3" type="noConversion"/>
  </si>
  <si>
    <t>부채</t>
    <phoneticPr fontId="3" type="noConversion"/>
  </si>
  <si>
    <t>Ⅰ. 유동부채</t>
    <phoneticPr fontId="3" type="noConversion"/>
  </si>
  <si>
    <t>1. 미지급금(주석8)</t>
    <phoneticPr fontId="3" type="noConversion"/>
  </si>
  <si>
    <t>2. 예수금(주석9)</t>
    <phoneticPr fontId="3" type="noConversion"/>
  </si>
  <si>
    <t>3. 미지급비용</t>
    <phoneticPr fontId="3" type="noConversion"/>
  </si>
  <si>
    <t>4. 선수금</t>
    <phoneticPr fontId="3" type="noConversion"/>
  </si>
  <si>
    <t>Ⅱ. 비유동부채</t>
    <phoneticPr fontId="3" type="noConversion"/>
  </si>
  <si>
    <t>1. 퇴직급여충당금(주석14)</t>
    <phoneticPr fontId="3" type="noConversion"/>
  </si>
  <si>
    <t>2. 퇴직연금운용자산</t>
    <phoneticPr fontId="3" type="noConversion"/>
  </si>
  <si>
    <t>부채총계</t>
    <phoneticPr fontId="3" type="noConversion"/>
  </si>
  <si>
    <t>자본</t>
    <phoneticPr fontId="3" type="noConversion"/>
  </si>
  <si>
    <t>Ⅰ. 자본금 (주석10)</t>
    <phoneticPr fontId="3" type="noConversion"/>
  </si>
  <si>
    <t>1. 자본금</t>
    <phoneticPr fontId="3" type="noConversion"/>
  </si>
  <si>
    <t>Ⅱ. 자본잉여금</t>
    <phoneticPr fontId="3" type="noConversion"/>
  </si>
  <si>
    <t>Ⅲ. 자본조정</t>
    <phoneticPr fontId="3" type="noConversion"/>
  </si>
  <si>
    <t>Ⅳ. 기타포괄손익누계액</t>
    <phoneticPr fontId="3" type="noConversion"/>
  </si>
  <si>
    <t>Ⅴ. 이익잉여금</t>
    <phoneticPr fontId="3" type="noConversion"/>
  </si>
  <si>
    <t>자본총계</t>
    <phoneticPr fontId="3" type="noConversion"/>
  </si>
  <si>
    <t>부채및자본총계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</si>
</sst>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\(#,##0\)"/>
  </numFmts>
  <fonts count="13">
    <font>
      <sz val="10"/>
      <color rgb="FF000000"/>
      <name val="Times New Roman"/>
      <charset val="204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1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right" vertical="center"/>
    </xf>
    <xf numFmtId="49" fontId="7" fillId="0" borderId="4" xfId="2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/>
    </xf>
    <xf numFmtId="49" fontId="7" fillId="0" borderId="6" xfId="2" applyNumberFormat="1" applyFont="1" applyFill="1" applyBorder="1" applyAlignment="1" applyProtection="1">
      <alignment horizontal="center" vertical="center"/>
    </xf>
    <xf numFmtId="49" fontId="7" fillId="0" borderId="7" xfId="2" applyNumberFormat="1" applyFont="1" applyFill="1" applyBorder="1" applyAlignment="1" applyProtection="1">
      <alignment horizontal="center" vertical="center"/>
    </xf>
    <xf numFmtId="49" fontId="7" fillId="0" borderId="8" xfId="2" applyNumberFormat="1" applyFont="1" applyFill="1" applyBorder="1" applyAlignment="1" applyProtection="1">
      <alignment horizontal="center" vertical="center"/>
    </xf>
    <xf numFmtId="49" fontId="7" fillId="0" borderId="9" xfId="2" applyNumberFormat="1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distributed" vertical="center" indent="2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12" xfId="3" applyNumberFormat="1" applyFont="1" applyFill="1" applyBorder="1" applyAlignment="1" applyProtection="1">
      <alignment horizontal="center" vertical="center"/>
    </xf>
    <xf numFmtId="176" fontId="5" fillId="0" borderId="13" xfId="3" applyNumberFormat="1" applyFont="1" applyFill="1" applyBorder="1" applyAlignment="1" applyProtection="1">
      <alignment horizontal="center" vertical="center"/>
    </xf>
    <xf numFmtId="176" fontId="5" fillId="0" borderId="14" xfId="3" applyNumberFormat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>
      <alignment horizontal="left" vertical="center" wrapText="1" indent="1"/>
    </xf>
    <xf numFmtId="176" fontId="8" fillId="0" borderId="1" xfId="1" applyNumberFormat="1" applyFont="1" applyFill="1" applyBorder="1" applyAlignment="1">
      <alignment horizontal="right" vertical="center" wrapText="1" indent="1"/>
    </xf>
    <xf numFmtId="176" fontId="9" fillId="0" borderId="3" xfId="1" applyNumberFormat="1" applyFont="1" applyFill="1" applyBorder="1" applyAlignment="1">
      <alignment horizontal="right" vertical="center" indent="1" shrinkToFit="1"/>
    </xf>
    <xf numFmtId="176" fontId="9" fillId="0" borderId="16" xfId="1" applyNumberFormat="1" applyFont="1" applyFill="1" applyBorder="1" applyAlignment="1">
      <alignment horizontal="right" vertical="center" indent="1" shrinkToFit="1"/>
    </xf>
    <xf numFmtId="0" fontId="7" fillId="0" borderId="17" xfId="1" applyFont="1" applyFill="1" applyBorder="1" applyAlignment="1">
      <alignment horizontal="left" vertical="center" wrapText="1" indent="2"/>
    </xf>
    <xf numFmtId="176" fontId="8" fillId="0" borderId="2" xfId="1" applyNumberFormat="1" applyFont="1" applyFill="1" applyBorder="1" applyAlignment="1">
      <alignment horizontal="right" vertical="center" wrapText="1" indent="1"/>
    </xf>
    <xf numFmtId="0" fontId="8" fillId="0" borderId="17" xfId="1" applyFont="1" applyFill="1" applyBorder="1" applyAlignment="1">
      <alignment horizontal="left" vertical="center" wrapText="1" indent="3"/>
    </xf>
    <xf numFmtId="176" fontId="8" fillId="0" borderId="2" xfId="1" applyNumberFormat="1" applyFont="1" applyFill="1" applyBorder="1" applyAlignment="1">
      <alignment horizontal="right" vertical="center" indent="1" shrinkToFit="1"/>
    </xf>
    <xf numFmtId="176" fontId="8" fillId="0" borderId="18" xfId="1" applyNumberFormat="1" applyFont="1" applyFill="1" applyBorder="1" applyAlignment="1">
      <alignment horizontal="right" vertical="center" wrapText="1" indent="1"/>
    </xf>
    <xf numFmtId="0" fontId="8" fillId="0" borderId="17" xfId="1" applyFont="1" applyFill="1" applyBorder="1" applyAlignment="1">
      <alignment horizontal="left" vertical="center" wrapText="1" indent="4"/>
    </xf>
    <xf numFmtId="176" fontId="7" fillId="0" borderId="3" xfId="1" applyNumberFormat="1" applyFont="1" applyFill="1" applyBorder="1" applyAlignment="1">
      <alignment horizontal="right" vertical="center" wrapText="1" indent="1"/>
    </xf>
    <xf numFmtId="176" fontId="7" fillId="0" borderId="16" xfId="1" applyNumberFormat="1" applyFont="1" applyFill="1" applyBorder="1" applyAlignment="1">
      <alignment horizontal="right" vertical="center" wrapText="1" indent="1"/>
    </xf>
    <xf numFmtId="0" fontId="7" fillId="0" borderId="17" xfId="1" applyFont="1" applyFill="1" applyBorder="1" applyAlignment="1">
      <alignment horizontal="left" vertical="center" wrapText="1" indent="1"/>
    </xf>
    <xf numFmtId="0" fontId="10" fillId="0" borderId="0" xfId="1" applyFont="1" applyFill="1" applyAlignment="1"/>
    <xf numFmtId="0" fontId="8" fillId="0" borderId="19" xfId="1" applyFont="1" applyFill="1" applyBorder="1" applyAlignment="1">
      <alignment horizontal="left" vertical="center" wrapText="1" indent="4"/>
    </xf>
    <xf numFmtId="176" fontId="8" fillId="0" borderId="20" xfId="1" applyNumberFormat="1" applyFont="1" applyFill="1" applyBorder="1" applyAlignment="1">
      <alignment horizontal="right" vertical="center" wrapText="1" indent="1"/>
    </xf>
    <xf numFmtId="176" fontId="8" fillId="0" borderId="21" xfId="1" applyNumberFormat="1" applyFont="1" applyFill="1" applyBorder="1" applyAlignment="1">
      <alignment horizontal="right" vertical="center" wrapText="1" indent="1"/>
    </xf>
    <xf numFmtId="0" fontId="7" fillId="0" borderId="4" xfId="1" applyFont="1" applyFill="1" applyBorder="1" applyAlignment="1">
      <alignment horizontal="left" vertical="center" wrapText="1" indent="2"/>
    </xf>
    <xf numFmtId="176" fontId="8" fillId="0" borderId="22" xfId="1" applyNumberFormat="1" applyFont="1" applyFill="1" applyBorder="1" applyAlignment="1">
      <alignment horizontal="right" vertical="center" wrapText="1" indent="1"/>
    </xf>
    <xf numFmtId="176" fontId="7" fillId="0" borderId="23" xfId="1" applyNumberFormat="1" applyFont="1" applyFill="1" applyBorder="1" applyAlignment="1">
      <alignment horizontal="right" vertical="center" wrapText="1" indent="1"/>
    </xf>
    <xf numFmtId="176" fontId="7" fillId="0" borderId="24" xfId="1" applyNumberFormat="1" applyFont="1" applyFill="1" applyBorder="1" applyAlignment="1">
      <alignment horizontal="right" vertical="center" wrapText="1" indent="1"/>
    </xf>
    <xf numFmtId="176" fontId="8" fillId="0" borderId="25" xfId="1" applyNumberFormat="1" applyFont="1" applyFill="1" applyBorder="1" applyAlignment="1">
      <alignment horizontal="right" vertical="center" wrapText="1" indent="1"/>
    </xf>
    <xf numFmtId="176" fontId="8" fillId="0" borderId="3" xfId="1" applyNumberFormat="1" applyFont="1" applyFill="1" applyBorder="1" applyAlignment="1">
      <alignment horizontal="right" vertical="center" wrapText="1" indent="1"/>
    </xf>
    <xf numFmtId="176" fontId="8" fillId="0" borderId="16" xfId="1" applyNumberFormat="1" applyFont="1" applyFill="1" applyBorder="1" applyAlignment="1">
      <alignment horizontal="right" vertical="center" wrapText="1" indent="1"/>
    </xf>
    <xf numFmtId="0" fontId="8" fillId="0" borderId="17" xfId="1" applyFont="1" applyFill="1" applyBorder="1" applyAlignment="1">
      <alignment horizontal="left" vertical="center" wrapText="1" indent="2"/>
    </xf>
    <xf numFmtId="176" fontId="7" fillId="0" borderId="25" xfId="1" applyNumberFormat="1" applyFont="1" applyFill="1" applyBorder="1" applyAlignment="1">
      <alignment horizontal="right" vertical="center" wrapText="1" indent="1"/>
    </xf>
    <xf numFmtId="176" fontId="8" fillId="0" borderId="26" xfId="1" applyNumberFormat="1" applyFont="1" applyFill="1" applyBorder="1" applyAlignment="1">
      <alignment horizontal="right" vertical="center" wrapText="1" indent="1"/>
    </xf>
    <xf numFmtId="41" fontId="4" fillId="0" borderId="0" xfId="1" applyNumberFormat="1" applyFont="1" applyFill="1" applyAlignment="1"/>
    <xf numFmtId="41" fontId="8" fillId="0" borderId="0" xfId="3" applyFont="1" applyFill="1" applyAlignment="1"/>
    <xf numFmtId="0" fontId="7" fillId="0" borderId="27" xfId="2" applyFont="1" applyFill="1" applyBorder="1" applyAlignment="1" applyProtection="1">
      <alignment horizontal="distributed" vertical="center" indent="2"/>
    </xf>
    <xf numFmtId="176" fontId="8" fillId="0" borderId="28" xfId="1" applyNumberFormat="1" applyFont="1" applyFill="1" applyBorder="1" applyAlignment="1">
      <alignment horizontal="right" vertical="center" wrapText="1" indent="1"/>
    </xf>
    <xf numFmtId="176" fontId="7" fillId="0" borderId="28" xfId="1" applyNumberFormat="1" applyFont="1" applyFill="1" applyBorder="1" applyAlignment="1">
      <alignment horizontal="right" vertical="center" wrapText="1" indent="1"/>
    </xf>
    <xf numFmtId="176" fontId="7" fillId="0" borderId="29" xfId="1" applyNumberFormat="1" applyFont="1" applyFill="1" applyBorder="1" applyAlignment="1">
      <alignment horizontal="right" vertical="center" wrapText="1" inden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9"/>
  <sheetViews>
    <sheetView tabSelected="1" view="pageBreakPreview" zoomScaleNormal="100" zoomScaleSheetLayoutView="100" workbookViewId="0">
      <selection sqref="A1:E1"/>
    </sheetView>
  </sheetViews>
  <sheetFormatPr defaultRowHeight="16.5"/>
  <cols>
    <col min="1" max="1" width="42.5" style="2" bestFit="1" customWidth="1"/>
    <col min="2" max="5" width="21.5" style="2" customWidth="1"/>
    <col min="6" max="6" width="9.33203125" style="2"/>
    <col min="7" max="7" width="18.1640625" style="2" bestFit="1" customWidth="1"/>
    <col min="8" max="256" width="9.33203125" style="2"/>
    <col min="257" max="257" width="42.5" style="2" bestFit="1" customWidth="1"/>
    <col min="258" max="261" width="21.5" style="2" customWidth="1"/>
    <col min="262" max="262" width="9.33203125" style="2"/>
    <col min="263" max="263" width="18.1640625" style="2" bestFit="1" customWidth="1"/>
    <col min="264" max="512" width="9.33203125" style="2"/>
    <col min="513" max="513" width="42.5" style="2" bestFit="1" customWidth="1"/>
    <col min="514" max="517" width="21.5" style="2" customWidth="1"/>
    <col min="518" max="518" width="9.33203125" style="2"/>
    <col min="519" max="519" width="18.1640625" style="2" bestFit="1" customWidth="1"/>
    <col min="520" max="768" width="9.33203125" style="2"/>
    <col min="769" max="769" width="42.5" style="2" bestFit="1" customWidth="1"/>
    <col min="770" max="773" width="21.5" style="2" customWidth="1"/>
    <col min="774" max="774" width="9.33203125" style="2"/>
    <col min="775" max="775" width="18.1640625" style="2" bestFit="1" customWidth="1"/>
    <col min="776" max="1024" width="9.33203125" style="2"/>
    <col min="1025" max="1025" width="42.5" style="2" bestFit="1" customWidth="1"/>
    <col min="1026" max="1029" width="21.5" style="2" customWidth="1"/>
    <col min="1030" max="1030" width="9.33203125" style="2"/>
    <col min="1031" max="1031" width="18.1640625" style="2" bestFit="1" customWidth="1"/>
    <col min="1032" max="1280" width="9.33203125" style="2"/>
    <col min="1281" max="1281" width="42.5" style="2" bestFit="1" customWidth="1"/>
    <col min="1282" max="1285" width="21.5" style="2" customWidth="1"/>
    <col min="1286" max="1286" width="9.33203125" style="2"/>
    <col min="1287" max="1287" width="18.1640625" style="2" bestFit="1" customWidth="1"/>
    <col min="1288" max="1536" width="9.33203125" style="2"/>
    <col min="1537" max="1537" width="42.5" style="2" bestFit="1" customWidth="1"/>
    <col min="1538" max="1541" width="21.5" style="2" customWidth="1"/>
    <col min="1542" max="1542" width="9.33203125" style="2"/>
    <col min="1543" max="1543" width="18.1640625" style="2" bestFit="1" customWidth="1"/>
    <col min="1544" max="1792" width="9.33203125" style="2"/>
    <col min="1793" max="1793" width="42.5" style="2" bestFit="1" customWidth="1"/>
    <col min="1794" max="1797" width="21.5" style="2" customWidth="1"/>
    <col min="1798" max="1798" width="9.33203125" style="2"/>
    <col min="1799" max="1799" width="18.1640625" style="2" bestFit="1" customWidth="1"/>
    <col min="1800" max="2048" width="9.33203125" style="2"/>
    <col min="2049" max="2049" width="42.5" style="2" bestFit="1" customWidth="1"/>
    <col min="2050" max="2053" width="21.5" style="2" customWidth="1"/>
    <col min="2054" max="2054" width="9.33203125" style="2"/>
    <col min="2055" max="2055" width="18.1640625" style="2" bestFit="1" customWidth="1"/>
    <col min="2056" max="2304" width="9.33203125" style="2"/>
    <col min="2305" max="2305" width="42.5" style="2" bestFit="1" customWidth="1"/>
    <col min="2306" max="2309" width="21.5" style="2" customWidth="1"/>
    <col min="2310" max="2310" width="9.33203125" style="2"/>
    <col min="2311" max="2311" width="18.1640625" style="2" bestFit="1" customWidth="1"/>
    <col min="2312" max="2560" width="9.33203125" style="2"/>
    <col min="2561" max="2561" width="42.5" style="2" bestFit="1" customWidth="1"/>
    <col min="2562" max="2565" width="21.5" style="2" customWidth="1"/>
    <col min="2566" max="2566" width="9.33203125" style="2"/>
    <col min="2567" max="2567" width="18.1640625" style="2" bestFit="1" customWidth="1"/>
    <col min="2568" max="2816" width="9.33203125" style="2"/>
    <col min="2817" max="2817" width="42.5" style="2" bestFit="1" customWidth="1"/>
    <col min="2818" max="2821" width="21.5" style="2" customWidth="1"/>
    <col min="2822" max="2822" width="9.33203125" style="2"/>
    <col min="2823" max="2823" width="18.1640625" style="2" bestFit="1" customWidth="1"/>
    <col min="2824" max="3072" width="9.33203125" style="2"/>
    <col min="3073" max="3073" width="42.5" style="2" bestFit="1" customWidth="1"/>
    <col min="3074" max="3077" width="21.5" style="2" customWidth="1"/>
    <col min="3078" max="3078" width="9.33203125" style="2"/>
    <col min="3079" max="3079" width="18.1640625" style="2" bestFit="1" customWidth="1"/>
    <col min="3080" max="3328" width="9.33203125" style="2"/>
    <col min="3329" max="3329" width="42.5" style="2" bestFit="1" customWidth="1"/>
    <col min="3330" max="3333" width="21.5" style="2" customWidth="1"/>
    <col min="3334" max="3334" width="9.33203125" style="2"/>
    <col min="3335" max="3335" width="18.1640625" style="2" bestFit="1" customWidth="1"/>
    <col min="3336" max="3584" width="9.33203125" style="2"/>
    <col min="3585" max="3585" width="42.5" style="2" bestFit="1" customWidth="1"/>
    <col min="3586" max="3589" width="21.5" style="2" customWidth="1"/>
    <col min="3590" max="3590" width="9.33203125" style="2"/>
    <col min="3591" max="3591" width="18.1640625" style="2" bestFit="1" customWidth="1"/>
    <col min="3592" max="3840" width="9.33203125" style="2"/>
    <col min="3841" max="3841" width="42.5" style="2" bestFit="1" customWidth="1"/>
    <col min="3842" max="3845" width="21.5" style="2" customWidth="1"/>
    <col min="3846" max="3846" width="9.33203125" style="2"/>
    <col min="3847" max="3847" width="18.1640625" style="2" bestFit="1" customWidth="1"/>
    <col min="3848" max="4096" width="9.33203125" style="2"/>
    <col min="4097" max="4097" width="42.5" style="2" bestFit="1" customWidth="1"/>
    <col min="4098" max="4101" width="21.5" style="2" customWidth="1"/>
    <col min="4102" max="4102" width="9.33203125" style="2"/>
    <col min="4103" max="4103" width="18.1640625" style="2" bestFit="1" customWidth="1"/>
    <col min="4104" max="4352" width="9.33203125" style="2"/>
    <col min="4353" max="4353" width="42.5" style="2" bestFit="1" customWidth="1"/>
    <col min="4354" max="4357" width="21.5" style="2" customWidth="1"/>
    <col min="4358" max="4358" width="9.33203125" style="2"/>
    <col min="4359" max="4359" width="18.1640625" style="2" bestFit="1" customWidth="1"/>
    <col min="4360" max="4608" width="9.33203125" style="2"/>
    <col min="4609" max="4609" width="42.5" style="2" bestFit="1" customWidth="1"/>
    <col min="4610" max="4613" width="21.5" style="2" customWidth="1"/>
    <col min="4614" max="4614" width="9.33203125" style="2"/>
    <col min="4615" max="4615" width="18.1640625" style="2" bestFit="1" customWidth="1"/>
    <col min="4616" max="4864" width="9.33203125" style="2"/>
    <col min="4865" max="4865" width="42.5" style="2" bestFit="1" customWidth="1"/>
    <col min="4866" max="4869" width="21.5" style="2" customWidth="1"/>
    <col min="4870" max="4870" width="9.33203125" style="2"/>
    <col min="4871" max="4871" width="18.1640625" style="2" bestFit="1" customWidth="1"/>
    <col min="4872" max="5120" width="9.33203125" style="2"/>
    <col min="5121" max="5121" width="42.5" style="2" bestFit="1" customWidth="1"/>
    <col min="5122" max="5125" width="21.5" style="2" customWidth="1"/>
    <col min="5126" max="5126" width="9.33203125" style="2"/>
    <col min="5127" max="5127" width="18.1640625" style="2" bestFit="1" customWidth="1"/>
    <col min="5128" max="5376" width="9.33203125" style="2"/>
    <col min="5377" max="5377" width="42.5" style="2" bestFit="1" customWidth="1"/>
    <col min="5378" max="5381" width="21.5" style="2" customWidth="1"/>
    <col min="5382" max="5382" width="9.33203125" style="2"/>
    <col min="5383" max="5383" width="18.1640625" style="2" bestFit="1" customWidth="1"/>
    <col min="5384" max="5632" width="9.33203125" style="2"/>
    <col min="5633" max="5633" width="42.5" style="2" bestFit="1" customWidth="1"/>
    <col min="5634" max="5637" width="21.5" style="2" customWidth="1"/>
    <col min="5638" max="5638" width="9.33203125" style="2"/>
    <col min="5639" max="5639" width="18.1640625" style="2" bestFit="1" customWidth="1"/>
    <col min="5640" max="5888" width="9.33203125" style="2"/>
    <col min="5889" max="5889" width="42.5" style="2" bestFit="1" customWidth="1"/>
    <col min="5890" max="5893" width="21.5" style="2" customWidth="1"/>
    <col min="5894" max="5894" width="9.33203125" style="2"/>
    <col min="5895" max="5895" width="18.1640625" style="2" bestFit="1" customWidth="1"/>
    <col min="5896" max="6144" width="9.33203125" style="2"/>
    <col min="6145" max="6145" width="42.5" style="2" bestFit="1" customWidth="1"/>
    <col min="6146" max="6149" width="21.5" style="2" customWidth="1"/>
    <col min="6150" max="6150" width="9.33203125" style="2"/>
    <col min="6151" max="6151" width="18.1640625" style="2" bestFit="1" customWidth="1"/>
    <col min="6152" max="6400" width="9.33203125" style="2"/>
    <col min="6401" max="6401" width="42.5" style="2" bestFit="1" customWidth="1"/>
    <col min="6402" max="6405" width="21.5" style="2" customWidth="1"/>
    <col min="6406" max="6406" width="9.33203125" style="2"/>
    <col min="6407" max="6407" width="18.1640625" style="2" bestFit="1" customWidth="1"/>
    <col min="6408" max="6656" width="9.33203125" style="2"/>
    <col min="6657" max="6657" width="42.5" style="2" bestFit="1" customWidth="1"/>
    <col min="6658" max="6661" width="21.5" style="2" customWidth="1"/>
    <col min="6662" max="6662" width="9.33203125" style="2"/>
    <col min="6663" max="6663" width="18.1640625" style="2" bestFit="1" customWidth="1"/>
    <col min="6664" max="6912" width="9.33203125" style="2"/>
    <col min="6913" max="6913" width="42.5" style="2" bestFit="1" customWidth="1"/>
    <col min="6914" max="6917" width="21.5" style="2" customWidth="1"/>
    <col min="6918" max="6918" width="9.33203125" style="2"/>
    <col min="6919" max="6919" width="18.1640625" style="2" bestFit="1" customWidth="1"/>
    <col min="6920" max="7168" width="9.33203125" style="2"/>
    <col min="7169" max="7169" width="42.5" style="2" bestFit="1" customWidth="1"/>
    <col min="7170" max="7173" width="21.5" style="2" customWidth="1"/>
    <col min="7174" max="7174" width="9.33203125" style="2"/>
    <col min="7175" max="7175" width="18.1640625" style="2" bestFit="1" customWidth="1"/>
    <col min="7176" max="7424" width="9.33203125" style="2"/>
    <col min="7425" max="7425" width="42.5" style="2" bestFit="1" customWidth="1"/>
    <col min="7426" max="7429" width="21.5" style="2" customWidth="1"/>
    <col min="7430" max="7430" width="9.33203125" style="2"/>
    <col min="7431" max="7431" width="18.1640625" style="2" bestFit="1" customWidth="1"/>
    <col min="7432" max="7680" width="9.33203125" style="2"/>
    <col min="7681" max="7681" width="42.5" style="2" bestFit="1" customWidth="1"/>
    <col min="7682" max="7685" width="21.5" style="2" customWidth="1"/>
    <col min="7686" max="7686" width="9.33203125" style="2"/>
    <col min="7687" max="7687" width="18.1640625" style="2" bestFit="1" customWidth="1"/>
    <col min="7688" max="7936" width="9.33203125" style="2"/>
    <col min="7937" max="7937" width="42.5" style="2" bestFit="1" customWidth="1"/>
    <col min="7938" max="7941" width="21.5" style="2" customWidth="1"/>
    <col min="7942" max="7942" width="9.33203125" style="2"/>
    <col min="7943" max="7943" width="18.1640625" style="2" bestFit="1" customWidth="1"/>
    <col min="7944" max="8192" width="9.33203125" style="2"/>
    <col min="8193" max="8193" width="42.5" style="2" bestFit="1" customWidth="1"/>
    <col min="8194" max="8197" width="21.5" style="2" customWidth="1"/>
    <col min="8198" max="8198" width="9.33203125" style="2"/>
    <col min="8199" max="8199" width="18.1640625" style="2" bestFit="1" customWidth="1"/>
    <col min="8200" max="8448" width="9.33203125" style="2"/>
    <col min="8449" max="8449" width="42.5" style="2" bestFit="1" customWidth="1"/>
    <col min="8450" max="8453" width="21.5" style="2" customWidth="1"/>
    <col min="8454" max="8454" width="9.33203125" style="2"/>
    <col min="8455" max="8455" width="18.1640625" style="2" bestFit="1" customWidth="1"/>
    <col min="8456" max="8704" width="9.33203125" style="2"/>
    <col min="8705" max="8705" width="42.5" style="2" bestFit="1" customWidth="1"/>
    <col min="8706" max="8709" width="21.5" style="2" customWidth="1"/>
    <col min="8710" max="8710" width="9.33203125" style="2"/>
    <col min="8711" max="8711" width="18.1640625" style="2" bestFit="1" customWidth="1"/>
    <col min="8712" max="8960" width="9.33203125" style="2"/>
    <col min="8961" max="8961" width="42.5" style="2" bestFit="1" customWidth="1"/>
    <col min="8962" max="8965" width="21.5" style="2" customWidth="1"/>
    <col min="8966" max="8966" width="9.33203125" style="2"/>
    <col min="8967" max="8967" width="18.1640625" style="2" bestFit="1" customWidth="1"/>
    <col min="8968" max="9216" width="9.33203125" style="2"/>
    <col min="9217" max="9217" width="42.5" style="2" bestFit="1" customWidth="1"/>
    <col min="9218" max="9221" width="21.5" style="2" customWidth="1"/>
    <col min="9222" max="9222" width="9.33203125" style="2"/>
    <col min="9223" max="9223" width="18.1640625" style="2" bestFit="1" customWidth="1"/>
    <col min="9224" max="9472" width="9.33203125" style="2"/>
    <col min="9473" max="9473" width="42.5" style="2" bestFit="1" customWidth="1"/>
    <col min="9474" max="9477" width="21.5" style="2" customWidth="1"/>
    <col min="9478" max="9478" width="9.33203125" style="2"/>
    <col min="9479" max="9479" width="18.1640625" style="2" bestFit="1" customWidth="1"/>
    <col min="9480" max="9728" width="9.33203125" style="2"/>
    <col min="9729" max="9729" width="42.5" style="2" bestFit="1" customWidth="1"/>
    <col min="9730" max="9733" width="21.5" style="2" customWidth="1"/>
    <col min="9734" max="9734" width="9.33203125" style="2"/>
    <col min="9735" max="9735" width="18.1640625" style="2" bestFit="1" customWidth="1"/>
    <col min="9736" max="9984" width="9.33203125" style="2"/>
    <col min="9985" max="9985" width="42.5" style="2" bestFit="1" customWidth="1"/>
    <col min="9986" max="9989" width="21.5" style="2" customWidth="1"/>
    <col min="9990" max="9990" width="9.33203125" style="2"/>
    <col min="9991" max="9991" width="18.1640625" style="2" bestFit="1" customWidth="1"/>
    <col min="9992" max="10240" width="9.33203125" style="2"/>
    <col min="10241" max="10241" width="42.5" style="2" bestFit="1" customWidth="1"/>
    <col min="10242" max="10245" width="21.5" style="2" customWidth="1"/>
    <col min="10246" max="10246" width="9.33203125" style="2"/>
    <col min="10247" max="10247" width="18.1640625" style="2" bestFit="1" customWidth="1"/>
    <col min="10248" max="10496" width="9.33203125" style="2"/>
    <col min="10497" max="10497" width="42.5" style="2" bestFit="1" customWidth="1"/>
    <col min="10498" max="10501" width="21.5" style="2" customWidth="1"/>
    <col min="10502" max="10502" width="9.33203125" style="2"/>
    <col min="10503" max="10503" width="18.1640625" style="2" bestFit="1" customWidth="1"/>
    <col min="10504" max="10752" width="9.33203125" style="2"/>
    <col min="10753" max="10753" width="42.5" style="2" bestFit="1" customWidth="1"/>
    <col min="10754" max="10757" width="21.5" style="2" customWidth="1"/>
    <col min="10758" max="10758" width="9.33203125" style="2"/>
    <col min="10759" max="10759" width="18.1640625" style="2" bestFit="1" customWidth="1"/>
    <col min="10760" max="11008" width="9.33203125" style="2"/>
    <col min="11009" max="11009" width="42.5" style="2" bestFit="1" customWidth="1"/>
    <col min="11010" max="11013" width="21.5" style="2" customWidth="1"/>
    <col min="11014" max="11014" width="9.33203125" style="2"/>
    <col min="11015" max="11015" width="18.1640625" style="2" bestFit="1" customWidth="1"/>
    <col min="11016" max="11264" width="9.33203125" style="2"/>
    <col min="11265" max="11265" width="42.5" style="2" bestFit="1" customWidth="1"/>
    <col min="11266" max="11269" width="21.5" style="2" customWidth="1"/>
    <col min="11270" max="11270" width="9.33203125" style="2"/>
    <col min="11271" max="11271" width="18.1640625" style="2" bestFit="1" customWidth="1"/>
    <col min="11272" max="11520" width="9.33203125" style="2"/>
    <col min="11521" max="11521" width="42.5" style="2" bestFit="1" customWidth="1"/>
    <col min="11522" max="11525" width="21.5" style="2" customWidth="1"/>
    <col min="11526" max="11526" width="9.33203125" style="2"/>
    <col min="11527" max="11527" width="18.1640625" style="2" bestFit="1" customWidth="1"/>
    <col min="11528" max="11776" width="9.33203125" style="2"/>
    <col min="11777" max="11777" width="42.5" style="2" bestFit="1" customWidth="1"/>
    <col min="11778" max="11781" width="21.5" style="2" customWidth="1"/>
    <col min="11782" max="11782" width="9.33203125" style="2"/>
    <col min="11783" max="11783" width="18.1640625" style="2" bestFit="1" customWidth="1"/>
    <col min="11784" max="12032" width="9.33203125" style="2"/>
    <col min="12033" max="12033" width="42.5" style="2" bestFit="1" customWidth="1"/>
    <col min="12034" max="12037" width="21.5" style="2" customWidth="1"/>
    <col min="12038" max="12038" width="9.33203125" style="2"/>
    <col min="12039" max="12039" width="18.1640625" style="2" bestFit="1" customWidth="1"/>
    <col min="12040" max="12288" width="9.33203125" style="2"/>
    <col min="12289" max="12289" width="42.5" style="2" bestFit="1" customWidth="1"/>
    <col min="12290" max="12293" width="21.5" style="2" customWidth="1"/>
    <col min="12294" max="12294" width="9.33203125" style="2"/>
    <col min="12295" max="12295" width="18.1640625" style="2" bestFit="1" customWidth="1"/>
    <col min="12296" max="12544" width="9.33203125" style="2"/>
    <col min="12545" max="12545" width="42.5" style="2" bestFit="1" customWidth="1"/>
    <col min="12546" max="12549" width="21.5" style="2" customWidth="1"/>
    <col min="12550" max="12550" width="9.33203125" style="2"/>
    <col min="12551" max="12551" width="18.1640625" style="2" bestFit="1" customWidth="1"/>
    <col min="12552" max="12800" width="9.33203125" style="2"/>
    <col min="12801" max="12801" width="42.5" style="2" bestFit="1" customWidth="1"/>
    <col min="12802" max="12805" width="21.5" style="2" customWidth="1"/>
    <col min="12806" max="12806" width="9.33203125" style="2"/>
    <col min="12807" max="12807" width="18.1640625" style="2" bestFit="1" customWidth="1"/>
    <col min="12808" max="13056" width="9.33203125" style="2"/>
    <col min="13057" max="13057" width="42.5" style="2" bestFit="1" customWidth="1"/>
    <col min="13058" max="13061" width="21.5" style="2" customWidth="1"/>
    <col min="13062" max="13062" width="9.33203125" style="2"/>
    <col min="13063" max="13063" width="18.1640625" style="2" bestFit="1" customWidth="1"/>
    <col min="13064" max="13312" width="9.33203125" style="2"/>
    <col min="13313" max="13313" width="42.5" style="2" bestFit="1" customWidth="1"/>
    <col min="13314" max="13317" width="21.5" style="2" customWidth="1"/>
    <col min="13318" max="13318" width="9.33203125" style="2"/>
    <col min="13319" max="13319" width="18.1640625" style="2" bestFit="1" customWidth="1"/>
    <col min="13320" max="13568" width="9.33203125" style="2"/>
    <col min="13569" max="13569" width="42.5" style="2" bestFit="1" customWidth="1"/>
    <col min="13570" max="13573" width="21.5" style="2" customWidth="1"/>
    <col min="13574" max="13574" width="9.33203125" style="2"/>
    <col min="13575" max="13575" width="18.1640625" style="2" bestFit="1" customWidth="1"/>
    <col min="13576" max="13824" width="9.33203125" style="2"/>
    <col min="13825" max="13825" width="42.5" style="2" bestFit="1" customWidth="1"/>
    <col min="13826" max="13829" width="21.5" style="2" customWidth="1"/>
    <col min="13830" max="13830" width="9.33203125" style="2"/>
    <col min="13831" max="13831" width="18.1640625" style="2" bestFit="1" customWidth="1"/>
    <col min="13832" max="14080" width="9.33203125" style="2"/>
    <col min="14081" max="14081" width="42.5" style="2" bestFit="1" customWidth="1"/>
    <col min="14082" max="14085" width="21.5" style="2" customWidth="1"/>
    <col min="14086" max="14086" width="9.33203125" style="2"/>
    <col min="14087" max="14087" width="18.1640625" style="2" bestFit="1" customWidth="1"/>
    <col min="14088" max="14336" width="9.33203125" style="2"/>
    <col min="14337" max="14337" width="42.5" style="2" bestFit="1" customWidth="1"/>
    <col min="14338" max="14341" width="21.5" style="2" customWidth="1"/>
    <col min="14342" max="14342" width="9.33203125" style="2"/>
    <col min="14343" max="14343" width="18.1640625" style="2" bestFit="1" customWidth="1"/>
    <col min="14344" max="14592" width="9.33203125" style="2"/>
    <col min="14593" max="14593" width="42.5" style="2" bestFit="1" customWidth="1"/>
    <col min="14594" max="14597" width="21.5" style="2" customWidth="1"/>
    <col min="14598" max="14598" width="9.33203125" style="2"/>
    <col min="14599" max="14599" width="18.1640625" style="2" bestFit="1" customWidth="1"/>
    <col min="14600" max="14848" width="9.33203125" style="2"/>
    <col min="14849" max="14849" width="42.5" style="2" bestFit="1" customWidth="1"/>
    <col min="14850" max="14853" width="21.5" style="2" customWidth="1"/>
    <col min="14854" max="14854" width="9.33203125" style="2"/>
    <col min="14855" max="14855" width="18.1640625" style="2" bestFit="1" customWidth="1"/>
    <col min="14856" max="15104" width="9.33203125" style="2"/>
    <col min="15105" max="15105" width="42.5" style="2" bestFit="1" customWidth="1"/>
    <col min="15106" max="15109" width="21.5" style="2" customWidth="1"/>
    <col min="15110" max="15110" width="9.33203125" style="2"/>
    <col min="15111" max="15111" width="18.1640625" style="2" bestFit="1" customWidth="1"/>
    <col min="15112" max="15360" width="9.33203125" style="2"/>
    <col min="15361" max="15361" width="42.5" style="2" bestFit="1" customWidth="1"/>
    <col min="15362" max="15365" width="21.5" style="2" customWidth="1"/>
    <col min="15366" max="15366" width="9.33203125" style="2"/>
    <col min="15367" max="15367" width="18.1640625" style="2" bestFit="1" customWidth="1"/>
    <col min="15368" max="15616" width="9.33203125" style="2"/>
    <col min="15617" max="15617" width="42.5" style="2" bestFit="1" customWidth="1"/>
    <col min="15618" max="15621" width="21.5" style="2" customWidth="1"/>
    <col min="15622" max="15622" width="9.33203125" style="2"/>
    <col min="15623" max="15623" width="18.1640625" style="2" bestFit="1" customWidth="1"/>
    <col min="15624" max="15872" width="9.33203125" style="2"/>
    <col min="15873" max="15873" width="42.5" style="2" bestFit="1" customWidth="1"/>
    <col min="15874" max="15877" width="21.5" style="2" customWidth="1"/>
    <col min="15878" max="15878" width="9.33203125" style="2"/>
    <col min="15879" max="15879" width="18.1640625" style="2" bestFit="1" customWidth="1"/>
    <col min="15880" max="16128" width="9.33203125" style="2"/>
    <col min="16129" max="16129" width="42.5" style="2" bestFit="1" customWidth="1"/>
    <col min="16130" max="16133" width="21.5" style="2" customWidth="1"/>
    <col min="16134" max="16134" width="9.33203125" style="2"/>
    <col min="16135" max="16135" width="18.1640625" style="2" bestFit="1" customWidth="1"/>
    <col min="16136" max="16384" width="9.33203125" style="2"/>
  </cols>
  <sheetData>
    <row r="1" spans="1:5" ht="30" customHeight="1">
      <c r="A1" s="1" t="s">
        <v>0</v>
      </c>
      <c r="B1" s="1"/>
      <c r="C1" s="1"/>
      <c r="D1" s="1"/>
      <c r="E1" s="1"/>
    </row>
    <row r="2" spans="1:5" ht="20.100000000000001" customHeight="1">
      <c r="A2" s="3" t="s">
        <v>1</v>
      </c>
      <c r="B2" s="3"/>
      <c r="C2" s="3"/>
      <c r="D2" s="3"/>
      <c r="E2" s="3"/>
    </row>
    <row r="3" spans="1:5" ht="20.100000000000001" customHeight="1">
      <c r="A3" s="3" t="s">
        <v>2</v>
      </c>
      <c r="B3" s="3"/>
      <c r="C3" s="3"/>
      <c r="D3" s="3"/>
      <c r="E3" s="3"/>
    </row>
    <row r="4" spans="1:5" ht="20.100000000000001" customHeight="1" thickBot="1">
      <c r="A4" s="4" t="s">
        <v>3</v>
      </c>
      <c r="E4" s="5" t="s">
        <v>4</v>
      </c>
    </row>
    <row r="5" spans="1:5" ht="20.100000000000001" customHeight="1">
      <c r="A5" s="6" t="s">
        <v>5</v>
      </c>
      <c r="B5" s="7" t="s">
        <v>6</v>
      </c>
      <c r="C5" s="7" t="s">
        <v>7</v>
      </c>
      <c r="D5" s="7" t="s">
        <v>8</v>
      </c>
      <c r="E5" s="8" t="s">
        <v>9</v>
      </c>
    </row>
    <row r="6" spans="1:5" ht="20.100000000000001" customHeight="1">
      <c r="A6" s="9" t="s">
        <v>5</v>
      </c>
      <c r="B6" s="10" t="s">
        <v>10</v>
      </c>
      <c r="C6" s="10" t="s">
        <v>10</v>
      </c>
      <c r="D6" s="10" t="s">
        <v>11</v>
      </c>
      <c r="E6" s="11" t="s">
        <v>11</v>
      </c>
    </row>
    <row r="7" spans="1:5" ht="21.95" customHeight="1">
      <c r="A7" s="12" t="s">
        <v>12</v>
      </c>
      <c r="B7" s="13"/>
      <c r="C7" s="14"/>
      <c r="D7" s="15"/>
      <c r="E7" s="16"/>
    </row>
    <row r="8" spans="1:5" ht="21.95" customHeight="1">
      <c r="A8" s="17" t="s">
        <v>13</v>
      </c>
      <c r="B8" s="18"/>
      <c r="C8" s="19">
        <f>C9+C16</f>
        <v>2047098538</v>
      </c>
      <c r="D8" s="18"/>
      <c r="E8" s="20">
        <f>E9+E16</f>
        <v>1547033199</v>
      </c>
    </row>
    <row r="9" spans="1:5" ht="21.95" customHeight="1">
      <c r="A9" s="21" t="s">
        <v>14</v>
      </c>
      <c r="B9" s="22"/>
      <c r="C9" s="19">
        <f>SUM(B10,B12:B15)</f>
        <v>2047098538</v>
      </c>
      <c r="D9" s="22"/>
      <c r="E9" s="20">
        <f>SUM(D10,D12:D15)</f>
        <v>1547033199</v>
      </c>
    </row>
    <row r="10" spans="1:5" ht="21.95" customHeight="1">
      <c r="A10" s="23" t="s">
        <v>15</v>
      </c>
      <c r="B10" s="24">
        <v>1829421032</v>
      </c>
      <c r="C10" s="22"/>
      <c r="D10" s="24">
        <v>1312449964</v>
      </c>
      <c r="E10" s="25"/>
    </row>
    <row r="11" spans="1:5" ht="21.95" customHeight="1">
      <c r="A11" s="26" t="s">
        <v>16</v>
      </c>
      <c r="B11" s="22">
        <v>-1234631296</v>
      </c>
      <c r="C11" s="22"/>
      <c r="D11" s="22">
        <v>-861372232</v>
      </c>
      <c r="E11" s="25"/>
    </row>
    <row r="12" spans="1:5" ht="21.95" customHeight="1">
      <c r="A12" s="23" t="s">
        <v>17</v>
      </c>
      <c r="B12" s="22">
        <v>0</v>
      </c>
      <c r="C12" s="22"/>
      <c r="D12" s="22">
        <v>0</v>
      </c>
      <c r="E12" s="25"/>
    </row>
    <row r="13" spans="1:5" ht="21.95" customHeight="1">
      <c r="A13" s="23" t="s">
        <v>18</v>
      </c>
      <c r="B13" s="24">
        <v>111607155</v>
      </c>
      <c r="C13" s="22"/>
      <c r="D13" s="24">
        <v>128176155</v>
      </c>
      <c r="E13" s="25"/>
    </row>
    <row r="14" spans="1:5" ht="21.95" customHeight="1">
      <c r="A14" s="23" t="s">
        <v>19</v>
      </c>
      <c r="B14" s="24">
        <v>106070351</v>
      </c>
      <c r="C14" s="22"/>
      <c r="D14" s="24">
        <v>106407080</v>
      </c>
      <c r="E14" s="25"/>
    </row>
    <row r="15" spans="1:5" ht="21.95" customHeight="1">
      <c r="A15" s="23" t="s">
        <v>20</v>
      </c>
      <c r="B15" s="22">
        <v>0</v>
      </c>
      <c r="C15" s="22"/>
      <c r="D15" s="22">
        <v>0</v>
      </c>
      <c r="E15" s="25"/>
    </row>
    <row r="16" spans="1:5" ht="21.95" customHeight="1">
      <c r="A16" s="21" t="s">
        <v>21</v>
      </c>
      <c r="B16" s="22"/>
      <c r="C16" s="27">
        <v>0</v>
      </c>
      <c r="D16" s="22"/>
      <c r="E16" s="28">
        <v>0</v>
      </c>
    </row>
    <row r="17" spans="1:5" ht="21.95" customHeight="1">
      <c r="A17" s="29" t="s">
        <v>22</v>
      </c>
      <c r="B17" s="22"/>
      <c r="C17" s="27">
        <f>C18+C19+C36</f>
        <v>38000</v>
      </c>
      <c r="D17" s="22"/>
      <c r="E17" s="28">
        <f>E18+E19+E36</f>
        <v>38000</v>
      </c>
    </row>
    <row r="18" spans="1:5" ht="21.95" customHeight="1">
      <c r="A18" s="21" t="s">
        <v>23</v>
      </c>
      <c r="B18" s="22"/>
      <c r="C18" s="27">
        <v>0</v>
      </c>
      <c r="D18" s="22"/>
      <c r="E18" s="28">
        <v>0</v>
      </c>
    </row>
    <row r="19" spans="1:5" ht="21.95" customHeight="1">
      <c r="A19" s="21" t="s">
        <v>24</v>
      </c>
      <c r="B19" s="22"/>
      <c r="C19" s="19">
        <f>SUM(B20:B35)</f>
        <v>37000</v>
      </c>
      <c r="D19" s="22"/>
      <c r="E19" s="20">
        <f>SUM(D20:D35)</f>
        <v>37000</v>
      </c>
    </row>
    <row r="20" spans="1:5" s="30" customFormat="1" ht="21.95" customHeight="1">
      <c r="A20" s="23" t="s">
        <v>25</v>
      </c>
      <c r="B20" s="24">
        <v>145414090</v>
      </c>
      <c r="C20" s="22"/>
      <c r="D20" s="24">
        <v>145414090</v>
      </c>
      <c r="E20" s="25"/>
    </row>
    <row r="21" spans="1:5" s="30" customFormat="1" ht="21.95" customHeight="1">
      <c r="A21" s="26" t="s">
        <v>26</v>
      </c>
      <c r="B21" s="22">
        <v>-145407090</v>
      </c>
      <c r="C21" s="22"/>
      <c r="D21" s="22">
        <v>-145407090</v>
      </c>
      <c r="E21" s="25"/>
    </row>
    <row r="22" spans="1:5" s="30" customFormat="1" ht="21.95" customHeight="1">
      <c r="A22" s="23" t="s">
        <v>27</v>
      </c>
      <c r="B22" s="24">
        <v>148982820</v>
      </c>
      <c r="C22" s="22"/>
      <c r="D22" s="24">
        <v>148982820</v>
      </c>
      <c r="E22" s="25"/>
    </row>
    <row r="23" spans="1:5" s="30" customFormat="1" ht="21.95" customHeight="1">
      <c r="A23" s="26" t="s">
        <v>26</v>
      </c>
      <c r="B23" s="24">
        <v>-148953820</v>
      </c>
      <c r="C23" s="22"/>
      <c r="D23" s="24">
        <v>-148953820</v>
      </c>
      <c r="E23" s="25"/>
    </row>
    <row r="24" spans="1:5" s="30" customFormat="1" ht="21.95" customHeight="1">
      <c r="A24" s="23" t="s">
        <v>28</v>
      </c>
      <c r="B24" s="22">
        <v>80000000</v>
      </c>
      <c r="C24" s="22"/>
      <c r="D24" s="22">
        <v>80000000</v>
      </c>
      <c r="E24" s="25"/>
    </row>
    <row r="25" spans="1:5" s="30" customFormat="1" ht="21.95" customHeight="1">
      <c r="A25" s="26" t="s">
        <v>26</v>
      </c>
      <c r="B25" s="24">
        <v>-79999000</v>
      </c>
      <c r="C25" s="22"/>
      <c r="D25" s="24">
        <v>-79999000</v>
      </c>
      <c r="E25" s="25"/>
    </row>
    <row r="26" spans="1:5" s="30" customFormat="1" ht="21.95" customHeight="1">
      <c r="A26" s="21" t="s">
        <v>29</v>
      </c>
      <c r="B26" s="22"/>
      <c r="C26" s="22"/>
      <c r="D26" s="22"/>
      <c r="E26" s="25"/>
    </row>
    <row r="27" spans="1:5" s="30" customFormat="1" ht="21.95" customHeight="1">
      <c r="A27" s="23" t="s">
        <v>25</v>
      </c>
      <c r="B27" s="24">
        <v>95097830</v>
      </c>
      <c r="C27" s="22"/>
      <c r="D27" s="24">
        <v>52099140</v>
      </c>
      <c r="E27" s="25"/>
    </row>
    <row r="28" spans="1:5" s="30" customFormat="1" ht="21.95" customHeight="1">
      <c r="A28" s="26" t="s">
        <v>26</v>
      </c>
      <c r="B28" s="22">
        <v>-61095601</v>
      </c>
      <c r="C28" s="22"/>
      <c r="D28" s="22">
        <v>-39142602</v>
      </c>
      <c r="E28" s="25"/>
    </row>
    <row r="29" spans="1:5" s="30" customFormat="1" ht="21.95" customHeight="1">
      <c r="A29" s="26" t="s">
        <v>30</v>
      </c>
      <c r="B29" s="22">
        <v>-34002229</v>
      </c>
      <c r="C29" s="22"/>
      <c r="D29" s="22">
        <v>-12956538</v>
      </c>
      <c r="E29" s="25"/>
    </row>
    <row r="30" spans="1:5" s="30" customFormat="1" ht="21.95" customHeight="1">
      <c r="A30" s="23" t="s">
        <v>31</v>
      </c>
      <c r="B30" s="24">
        <v>2771115155</v>
      </c>
      <c r="C30" s="22"/>
      <c r="D30" s="24">
        <v>2627229805</v>
      </c>
      <c r="E30" s="25"/>
    </row>
    <row r="31" spans="1:5" s="30" customFormat="1" ht="21.95" customHeight="1">
      <c r="A31" s="26" t="s">
        <v>26</v>
      </c>
      <c r="B31" s="24">
        <v>-2402449533</v>
      </c>
      <c r="C31" s="22"/>
      <c r="D31" s="24">
        <v>-2391383917</v>
      </c>
      <c r="E31" s="25"/>
    </row>
    <row r="32" spans="1:5" s="30" customFormat="1" ht="21.95" customHeight="1">
      <c r="A32" s="26" t="s">
        <v>30</v>
      </c>
      <c r="B32" s="24">
        <v>-368665622</v>
      </c>
      <c r="C32" s="22"/>
      <c r="D32" s="24">
        <v>-235845888</v>
      </c>
      <c r="E32" s="25"/>
    </row>
    <row r="33" spans="1:5" s="30" customFormat="1" ht="21.95" customHeight="1">
      <c r="A33" s="23" t="s">
        <v>32</v>
      </c>
      <c r="B33" s="22">
        <v>1973475984</v>
      </c>
      <c r="C33" s="22"/>
      <c r="D33" s="22">
        <v>1964886864</v>
      </c>
      <c r="E33" s="25"/>
    </row>
    <row r="34" spans="1:5" s="30" customFormat="1" ht="21.95" customHeight="1">
      <c r="A34" s="26" t="s">
        <v>26</v>
      </c>
      <c r="B34" s="24">
        <v>-1951099691</v>
      </c>
      <c r="C34" s="22"/>
      <c r="D34" s="24">
        <v>-1909556685</v>
      </c>
      <c r="E34" s="25"/>
    </row>
    <row r="35" spans="1:5" s="30" customFormat="1" ht="21.95" customHeight="1" thickBot="1">
      <c r="A35" s="31" t="s">
        <v>30</v>
      </c>
      <c r="B35" s="32">
        <v>-22376293</v>
      </c>
      <c r="C35" s="32"/>
      <c r="D35" s="32">
        <v>-55330179</v>
      </c>
      <c r="E35" s="33"/>
    </row>
    <row r="36" spans="1:5" s="30" customFormat="1" ht="21.95" customHeight="1">
      <c r="A36" s="34" t="s">
        <v>33</v>
      </c>
      <c r="B36" s="35"/>
      <c r="C36" s="36">
        <f>SUM(B37:B38)</f>
        <v>1000</v>
      </c>
      <c r="D36" s="35"/>
      <c r="E36" s="37">
        <f>SUM(D37:D38)</f>
        <v>1000</v>
      </c>
    </row>
    <row r="37" spans="1:5" s="30" customFormat="1" ht="21.95" customHeight="1">
      <c r="A37" s="23" t="s">
        <v>34</v>
      </c>
      <c r="B37" s="22">
        <v>7000</v>
      </c>
      <c r="C37" s="22"/>
      <c r="D37" s="22">
        <v>3673667</v>
      </c>
      <c r="E37" s="25"/>
    </row>
    <row r="38" spans="1:5" s="30" customFormat="1" ht="21.95" customHeight="1">
      <c r="A38" s="26" t="s">
        <v>30</v>
      </c>
      <c r="B38" s="22">
        <v>-6000</v>
      </c>
      <c r="C38" s="22"/>
      <c r="D38" s="22">
        <v>-3672667</v>
      </c>
      <c r="E38" s="25"/>
    </row>
    <row r="39" spans="1:5" s="30" customFormat="1" ht="21.95" customHeight="1">
      <c r="A39" s="21" t="s">
        <v>35</v>
      </c>
      <c r="B39" s="22"/>
      <c r="C39" s="22">
        <v>0</v>
      </c>
      <c r="D39" s="22"/>
      <c r="E39" s="25">
        <v>0</v>
      </c>
    </row>
    <row r="40" spans="1:5" ht="21.95" customHeight="1">
      <c r="A40" s="12" t="s">
        <v>36</v>
      </c>
      <c r="B40" s="38"/>
      <c r="C40" s="27">
        <f>C8+C17</f>
        <v>2047136538</v>
      </c>
      <c r="D40" s="38"/>
      <c r="E40" s="28">
        <f>E8+E17</f>
        <v>1547071199</v>
      </c>
    </row>
    <row r="41" spans="1:5" ht="21.95" customHeight="1">
      <c r="A41" s="12" t="s">
        <v>37</v>
      </c>
      <c r="B41" s="38"/>
      <c r="C41" s="39"/>
      <c r="D41" s="38"/>
      <c r="E41" s="40"/>
    </row>
    <row r="42" spans="1:5" ht="21.95" customHeight="1">
      <c r="A42" s="29" t="s">
        <v>38</v>
      </c>
      <c r="B42" s="22"/>
      <c r="C42" s="27">
        <f>SUM(B43:B46)</f>
        <v>1597136538</v>
      </c>
      <c r="D42" s="22"/>
      <c r="E42" s="28">
        <f>SUM(D43:D46)</f>
        <v>1097071199</v>
      </c>
    </row>
    <row r="43" spans="1:5" ht="21.95" customHeight="1">
      <c r="A43" s="41" t="s">
        <v>39</v>
      </c>
      <c r="B43" s="22">
        <v>5907235</v>
      </c>
      <c r="C43" s="22"/>
      <c r="D43" s="22">
        <v>2251990</v>
      </c>
      <c r="E43" s="25"/>
    </row>
    <row r="44" spans="1:5" ht="21.95" customHeight="1">
      <c r="A44" s="41" t="s">
        <v>40</v>
      </c>
      <c r="B44" s="22">
        <v>1368685803</v>
      </c>
      <c r="C44" s="22"/>
      <c r="D44" s="22">
        <f>960884209</f>
        <v>960884209</v>
      </c>
      <c r="E44" s="25"/>
    </row>
    <row r="45" spans="1:5" ht="21.95" customHeight="1">
      <c r="A45" s="41" t="s">
        <v>41</v>
      </c>
      <c r="B45" s="24">
        <v>222543500</v>
      </c>
      <c r="C45" s="22"/>
      <c r="D45" s="24">
        <v>133935000</v>
      </c>
      <c r="E45" s="25"/>
    </row>
    <row r="46" spans="1:5" ht="21.95" customHeight="1">
      <c r="A46" s="41" t="s">
        <v>42</v>
      </c>
      <c r="B46" s="22">
        <v>0</v>
      </c>
      <c r="C46" s="22"/>
      <c r="D46" s="22">
        <v>0</v>
      </c>
      <c r="E46" s="25"/>
    </row>
    <row r="47" spans="1:5" ht="21.95" customHeight="1">
      <c r="A47" s="29" t="s">
        <v>43</v>
      </c>
      <c r="B47" s="22"/>
      <c r="C47" s="27">
        <f>SUM(B48:B49)</f>
        <v>0</v>
      </c>
      <c r="D47" s="22"/>
      <c r="E47" s="28">
        <f>SUM(D48:D49)</f>
        <v>0</v>
      </c>
    </row>
    <row r="48" spans="1:5" ht="21.95" customHeight="1">
      <c r="A48" s="41" t="s">
        <v>44</v>
      </c>
      <c r="B48" s="22">
        <v>3346678328</v>
      </c>
      <c r="C48" s="22"/>
      <c r="D48" s="22">
        <v>2230349452</v>
      </c>
      <c r="E48" s="25"/>
    </row>
    <row r="49" spans="1:7" ht="21.95" customHeight="1">
      <c r="A49" s="41" t="s">
        <v>45</v>
      </c>
      <c r="B49" s="22">
        <v>-3346678328</v>
      </c>
      <c r="C49" s="22"/>
      <c r="D49" s="22">
        <v>-2230349452</v>
      </c>
      <c r="E49" s="25"/>
    </row>
    <row r="50" spans="1:7" ht="21.95" customHeight="1">
      <c r="A50" s="12" t="s">
        <v>46</v>
      </c>
      <c r="B50" s="38"/>
      <c r="C50" s="42">
        <f>C42+C47</f>
        <v>1597136538</v>
      </c>
      <c r="D50" s="38"/>
      <c r="E50" s="28">
        <f>E42+E47</f>
        <v>1097071199</v>
      </c>
    </row>
    <row r="51" spans="1:7" ht="21.95" customHeight="1">
      <c r="A51" s="12" t="s">
        <v>47</v>
      </c>
      <c r="B51" s="38"/>
      <c r="C51" s="18"/>
      <c r="D51" s="38"/>
      <c r="E51" s="43"/>
      <c r="G51" s="44"/>
    </row>
    <row r="52" spans="1:7" ht="21.95" customHeight="1">
      <c r="A52" s="29" t="s">
        <v>48</v>
      </c>
      <c r="B52" s="22"/>
      <c r="C52" s="42">
        <f>SUM(B53)</f>
        <v>450000000</v>
      </c>
      <c r="D52" s="22"/>
      <c r="E52" s="28">
        <v>450000000</v>
      </c>
      <c r="G52" s="45"/>
    </row>
    <row r="53" spans="1:7" ht="21.95" customHeight="1">
      <c r="A53" s="41" t="s">
        <v>49</v>
      </c>
      <c r="B53" s="22">
        <v>450000000</v>
      </c>
      <c r="C53" s="22"/>
      <c r="D53" s="22">
        <v>450000000</v>
      </c>
      <c r="E53" s="25"/>
      <c r="G53" s="45"/>
    </row>
    <row r="54" spans="1:7" ht="21.95" customHeight="1">
      <c r="A54" s="29" t="s">
        <v>50</v>
      </c>
      <c r="B54" s="22"/>
      <c r="C54" s="22"/>
      <c r="D54" s="22"/>
      <c r="E54" s="25"/>
      <c r="G54" s="45"/>
    </row>
    <row r="55" spans="1:7" ht="21.95" customHeight="1">
      <c r="A55" s="29" t="s">
        <v>51</v>
      </c>
      <c r="B55" s="22"/>
      <c r="C55" s="22"/>
      <c r="D55" s="22"/>
      <c r="E55" s="25"/>
      <c r="G55" s="45"/>
    </row>
    <row r="56" spans="1:7" ht="21.95" customHeight="1">
      <c r="A56" s="29" t="s">
        <v>52</v>
      </c>
      <c r="B56" s="22"/>
      <c r="C56" s="22"/>
      <c r="D56" s="22"/>
      <c r="E56" s="25"/>
    </row>
    <row r="57" spans="1:7" ht="21.95" customHeight="1">
      <c r="A57" s="29" t="s">
        <v>53</v>
      </c>
      <c r="B57" s="22"/>
      <c r="C57" s="22"/>
      <c r="D57" s="22"/>
      <c r="E57" s="25"/>
    </row>
    <row r="58" spans="1:7" ht="21.95" customHeight="1">
      <c r="A58" s="12" t="s">
        <v>54</v>
      </c>
      <c r="B58" s="38"/>
      <c r="C58" s="42">
        <f>SUM(C52,C54:C57)</f>
        <v>450000000</v>
      </c>
      <c r="D58" s="38"/>
      <c r="E58" s="28">
        <v>450000000</v>
      </c>
    </row>
    <row r="59" spans="1:7" ht="21.95" customHeight="1" thickBot="1">
      <c r="A59" s="46" t="s">
        <v>55</v>
      </c>
      <c r="B59" s="47"/>
      <c r="C59" s="48">
        <f>C50+C58</f>
        <v>2047136538</v>
      </c>
      <c r="D59" s="47"/>
      <c r="E59" s="49">
        <f>E50+E58</f>
        <v>1547071199</v>
      </c>
    </row>
  </sheetData>
  <mergeCells count="9">
    <mergeCell ref="B7:E7"/>
    <mergeCell ref="A1:E1"/>
    <mergeCell ref="A2:E2"/>
    <mergeCell ref="A3:E3"/>
    <mergeCell ref="A5:A6"/>
    <mergeCell ref="B5:C5"/>
    <mergeCell ref="D5:E5"/>
    <mergeCell ref="B6:C6"/>
    <mergeCell ref="D6:E6"/>
  </mergeCells>
  <phoneticPr fontId="3" type="noConversion"/>
  <printOptions horizontalCentered="1"/>
  <pageMargins left="0.6692913385826772" right="0.43307086614173229" top="0.74803149606299213" bottom="0.62992125984251968" header="0.47244094488188981" footer="0.43307086614173229"/>
  <pageSetup paperSize="9" scale="79" firstPageNumber="80" fitToHeight="0" orientation="portrait" useFirstPageNumber="1" r:id="rId1"/>
  <headerFooter>
    <oddFooter xml:space="preserve">&amp;C&amp;P-
</oddFooter>
  </headerFooter>
  <rowBreaks count="1" manualBreakCount="1">
    <brk id="35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성상한</dc:creator>
  <cp:lastModifiedBy>안용철</cp:lastModifiedBy>
  <dcterms:created xsi:type="dcterms:W3CDTF">2022-09-05T01:35:26Z</dcterms:created>
  <dcterms:modified xsi:type="dcterms:W3CDTF">2023-04-27T01:41:04Z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