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안용철\Desktop\8월 업무\240812_사전정보공개자료 제출\안용철 작성 자료\"/>
    </mc:Choice>
  </mc:AlternateContent>
  <bookViews>
    <workbookView xWindow="0" yWindow="0" windowWidth="16410" windowHeight="5325"/>
  </bookViews>
  <sheets>
    <sheet name="손익계산서" sheetId="1" r:id="rId1"/>
  </sheets>
  <definedNames>
    <definedName name="_xlnm.Print_Area" localSheetId="0">손익계산서!$A$1:$E$86</definedName>
    <definedName name="_xlnm.Print_Titles" localSheetId="0">손익계산서!$7:$8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C81" i="1"/>
  <c r="E47" i="1"/>
  <c r="C47" i="1"/>
  <c r="B35" i="1"/>
  <c r="C13" i="1" s="1"/>
  <c r="E13" i="1"/>
  <c r="E46" i="1" s="1"/>
  <c r="E80" i="1" s="1"/>
  <c r="E86" i="1" s="1"/>
  <c r="E9" i="1"/>
  <c r="C9" i="1"/>
  <c r="C46" i="1" s="1"/>
  <c r="C80" i="1" s="1"/>
  <c r="C86" i="1" s="1"/>
</calcChain>
</file>

<file path=xl/comments1.xml><?xml version="1.0" encoding="utf-8"?>
<comments xmlns="http://schemas.openxmlformats.org/spreadsheetml/2006/main">
  <authors>
    <author>안용철</author>
  </authors>
  <commentList>
    <comment ref="A13" authorId="0" shapeId="0">
      <text>
        <r>
          <rPr>
            <b/>
            <sz val="9"/>
            <color indexed="81"/>
            <rFont val="돋움"/>
            <family val="3"/>
            <charset val="129"/>
          </rPr>
          <t>사업부서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예산
</t>
        </r>
      </text>
    </comment>
    <comment ref="B35" authorId="0" shapeId="0">
      <text>
        <r>
          <rPr>
            <b/>
            <sz val="9"/>
            <color indexed="81"/>
            <rFont val="돋움"/>
            <family val="3"/>
            <charset val="129"/>
          </rPr>
          <t>사업부서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공공요금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선급비용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금액
</t>
        </r>
        <r>
          <rPr>
            <b/>
            <sz val="9"/>
            <color indexed="81"/>
            <rFont val="Tahoma"/>
            <family val="2"/>
          </rPr>
          <t>+
42,080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더한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금액
</t>
        </r>
        <r>
          <rPr>
            <b/>
            <sz val="9"/>
            <color indexed="81"/>
            <rFont val="Tahoma"/>
            <family val="2"/>
          </rPr>
          <t>(42,080</t>
        </r>
        <r>
          <rPr>
            <b/>
            <sz val="9"/>
            <color indexed="81"/>
            <rFont val="돋움"/>
            <family val="3"/>
            <charset val="129"/>
          </rPr>
          <t>원은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퇴직연금에서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들어온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금액임</t>
        </r>
        <r>
          <rPr>
            <b/>
            <sz val="9"/>
            <color indexed="81"/>
            <rFont val="Tahoma"/>
            <family val="2"/>
          </rPr>
          <t>)
(42,080</t>
        </r>
        <r>
          <rPr>
            <b/>
            <sz val="9"/>
            <color indexed="81"/>
            <rFont val="돋움"/>
            <family val="3"/>
            <charset val="129"/>
          </rPr>
          <t>원이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떠도는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나중에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해결할수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있을때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정리해야함</t>
        </r>
        <r>
          <rPr>
            <b/>
            <sz val="9"/>
            <color indexed="81"/>
            <rFont val="Tahoma"/>
            <family val="2"/>
          </rPr>
          <t>)
24.02.16._</t>
        </r>
        <r>
          <rPr>
            <b/>
            <sz val="9"/>
            <color indexed="81"/>
            <rFont val="돋움"/>
            <family val="3"/>
            <charset val="129"/>
          </rPr>
          <t xml:space="preserve">안용철
</t>
        </r>
      </text>
    </comment>
    <comment ref="A47" authorId="0" shapeId="0">
      <text>
        <r>
          <rPr>
            <b/>
            <sz val="9"/>
            <color indexed="81"/>
            <rFont val="돋움"/>
            <family val="3"/>
            <charset val="129"/>
          </rPr>
          <t>공단본부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예산</t>
        </r>
      </text>
    </comment>
  </commentList>
</comments>
</file>

<file path=xl/sharedStrings.xml><?xml version="1.0" encoding="utf-8"?>
<sst xmlns="http://schemas.openxmlformats.org/spreadsheetml/2006/main" count="88" uniqueCount="82">
  <si>
    <t>2. 손 익 계 산 서</t>
    <phoneticPr fontId="3" type="noConversion"/>
  </si>
  <si>
    <t>제17기 2023년 1월  1일부터 2023년 12월 31일까지</t>
    <phoneticPr fontId="3" type="noConversion"/>
  </si>
  <si>
    <t>제16기 2022년 1월  1일부터 2022년 12월 31일까지</t>
    <phoneticPr fontId="3" type="noConversion"/>
  </si>
  <si>
    <t>서울특별시노원구시설관리공단</t>
    <phoneticPr fontId="3" type="noConversion"/>
  </si>
  <si>
    <t>( 단위 : 원 )</t>
  </si>
  <si>
    <t>과    목</t>
  </si>
  <si>
    <t>제 17 (당)기</t>
    <phoneticPr fontId="10" type="noConversion"/>
  </si>
  <si>
    <t>제 16 (전)기</t>
    <phoneticPr fontId="10" type="noConversion"/>
  </si>
  <si>
    <t>금    액</t>
  </si>
  <si>
    <t>Ⅰ. 영업수익</t>
    <phoneticPr fontId="3" type="noConversion"/>
  </si>
  <si>
    <t>1. 사업대행수입</t>
    <phoneticPr fontId="3" type="noConversion"/>
  </si>
  <si>
    <t>2. 정산반환금</t>
    <phoneticPr fontId="3" type="noConversion"/>
  </si>
  <si>
    <t>3. 선급비용</t>
    <phoneticPr fontId="3" type="noConversion"/>
  </si>
  <si>
    <t>Ⅱ. 매출원가</t>
    <phoneticPr fontId="3" type="noConversion"/>
  </si>
  <si>
    <t>1. 보수</t>
    <phoneticPr fontId="3" type="noConversion"/>
  </si>
  <si>
    <t>2. 무기계약근로자보수</t>
    <phoneticPr fontId="3" type="noConversion"/>
  </si>
  <si>
    <t>3. 기간제근로자보수</t>
    <phoneticPr fontId="3" type="noConversion"/>
  </si>
  <si>
    <t>4. 퇴직급여</t>
    <phoneticPr fontId="3" type="noConversion"/>
  </si>
  <si>
    <t>5. 사회보험부담금(연금및건강보험 등)</t>
    <phoneticPr fontId="3" type="noConversion"/>
  </si>
  <si>
    <t>6. 기타복리후생비</t>
    <phoneticPr fontId="3" type="noConversion"/>
  </si>
  <si>
    <t>7. 여비교통비</t>
    <phoneticPr fontId="3" type="noConversion"/>
  </si>
  <si>
    <t>8. 직급보조비</t>
    <phoneticPr fontId="3" type="noConversion"/>
  </si>
  <si>
    <t>9. 수선유지비</t>
    <phoneticPr fontId="3" type="noConversion"/>
  </si>
  <si>
    <t>10. 업무추진비</t>
    <phoneticPr fontId="3" type="noConversion"/>
  </si>
  <si>
    <t>11. 교육훈련비</t>
    <phoneticPr fontId="3" type="noConversion"/>
  </si>
  <si>
    <t>12. 광고선전비</t>
    <phoneticPr fontId="3" type="noConversion"/>
  </si>
  <si>
    <t>13. 전산개발비</t>
    <phoneticPr fontId="3" type="noConversion"/>
  </si>
  <si>
    <t>14. 회의비</t>
    <phoneticPr fontId="3" type="noConversion"/>
  </si>
  <si>
    <t>15. 포상금</t>
    <phoneticPr fontId="3" type="noConversion"/>
  </si>
  <si>
    <t>16. 배상금</t>
    <phoneticPr fontId="3" type="noConversion"/>
  </si>
  <si>
    <t>17. 정원가산업무비</t>
    <phoneticPr fontId="3" type="noConversion"/>
  </si>
  <si>
    <t>18. 부서업무비</t>
    <phoneticPr fontId="3" type="noConversion"/>
  </si>
  <si>
    <t>19. 사무관리비</t>
    <phoneticPr fontId="3" type="noConversion"/>
  </si>
  <si>
    <t>20. 공공운영비</t>
    <phoneticPr fontId="3" type="noConversion"/>
  </si>
  <si>
    <t>21. 지급수수료</t>
    <phoneticPr fontId="3" type="noConversion"/>
  </si>
  <si>
    <t>22. 공공요금 및 제세</t>
    <phoneticPr fontId="3" type="noConversion"/>
  </si>
  <si>
    <t>23. 차량선박비</t>
    <phoneticPr fontId="3" type="noConversion"/>
  </si>
  <si>
    <t>24 일반재료비</t>
    <phoneticPr fontId="3" type="noConversion"/>
  </si>
  <si>
    <t>25. 행사운영비</t>
    <phoneticPr fontId="3" type="noConversion"/>
  </si>
  <si>
    <t>26. 사회복무요원보상금</t>
    <phoneticPr fontId="3" type="noConversion"/>
  </si>
  <si>
    <t>27. 기타보상금</t>
    <phoneticPr fontId="3" type="noConversion"/>
  </si>
  <si>
    <t>28. 평가급</t>
    <phoneticPr fontId="3" type="noConversion"/>
  </si>
  <si>
    <t>29. 지방공기업협의체부담금</t>
    <phoneticPr fontId="3" type="noConversion"/>
  </si>
  <si>
    <t>30. 예비비</t>
    <phoneticPr fontId="3" type="noConversion"/>
  </si>
  <si>
    <t>31. 지방공기업평가원출연금</t>
    <phoneticPr fontId="3" type="noConversion"/>
  </si>
  <si>
    <t>32. 감가상각비</t>
    <phoneticPr fontId="3" type="noConversion"/>
  </si>
  <si>
    <t>Ⅲ. 매출총이익</t>
    <phoneticPr fontId="3" type="noConversion"/>
  </si>
  <si>
    <t>Ⅳ. 판매관리비</t>
    <phoneticPr fontId="3" type="noConversion"/>
  </si>
  <si>
    <t>1. 보수</t>
    <phoneticPr fontId="3" type="noConversion"/>
  </si>
  <si>
    <t>3. 기간제근로자보수</t>
    <phoneticPr fontId="3" type="noConversion"/>
  </si>
  <si>
    <t>4. 퇴직급여</t>
    <phoneticPr fontId="3" type="noConversion"/>
  </si>
  <si>
    <t>6. 기타복리후생비</t>
    <phoneticPr fontId="3" type="noConversion"/>
  </si>
  <si>
    <t>7. 여비교통비</t>
    <phoneticPr fontId="3" type="noConversion"/>
  </si>
  <si>
    <t>8. 직급보조비</t>
    <phoneticPr fontId="3" type="noConversion"/>
  </si>
  <si>
    <t>9. 수선유지비</t>
    <phoneticPr fontId="3" type="noConversion"/>
  </si>
  <si>
    <t>10. 업무추진비</t>
    <phoneticPr fontId="3" type="noConversion"/>
  </si>
  <si>
    <t>11. 교육훈련비</t>
    <phoneticPr fontId="3" type="noConversion"/>
  </si>
  <si>
    <t>14. 회의비</t>
    <phoneticPr fontId="3" type="noConversion"/>
  </si>
  <si>
    <t>16. 정원가산업무비</t>
    <phoneticPr fontId="3" type="noConversion"/>
  </si>
  <si>
    <t>17. 부서업무비</t>
    <phoneticPr fontId="3" type="noConversion"/>
  </si>
  <si>
    <t>18. 사무관리비</t>
    <phoneticPr fontId="3" type="noConversion"/>
  </si>
  <si>
    <t>19. 공공운영비</t>
    <phoneticPr fontId="3" type="noConversion"/>
  </si>
  <si>
    <t>20. 지급수수료</t>
    <phoneticPr fontId="3" type="noConversion"/>
  </si>
  <si>
    <t>21. 공공요금 및 제세</t>
    <phoneticPr fontId="3" type="noConversion"/>
  </si>
  <si>
    <t>22. 차량선박비</t>
    <phoneticPr fontId="3" type="noConversion"/>
  </si>
  <si>
    <t>23. 일반재료비</t>
    <phoneticPr fontId="3" type="noConversion"/>
  </si>
  <si>
    <t>24. 행사운영비</t>
    <phoneticPr fontId="3" type="noConversion"/>
  </si>
  <si>
    <t>25. 사회복무요원보상금</t>
    <phoneticPr fontId="3" type="noConversion"/>
  </si>
  <si>
    <t>26. 기타보상금</t>
    <phoneticPr fontId="3" type="noConversion"/>
  </si>
  <si>
    <t>27. 평가급</t>
    <phoneticPr fontId="3" type="noConversion"/>
  </si>
  <si>
    <t>28. 기부금</t>
    <phoneticPr fontId="3" type="noConversion"/>
  </si>
  <si>
    <t>29. 지방공기업협의체부담금</t>
    <phoneticPr fontId="3" type="noConversion"/>
  </si>
  <si>
    <t>30. 예비비</t>
    <phoneticPr fontId="3" type="noConversion"/>
  </si>
  <si>
    <t>31. 지방공기업평가원출연금</t>
    <phoneticPr fontId="3" type="noConversion"/>
  </si>
  <si>
    <t>32. 감가상각비</t>
    <phoneticPr fontId="3" type="noConversion"/>
  </si>
  <si>
    <t>Ⅴ. 영업이익</t>
    <phoneticPr fontId="3" type="noConversion"/>
  </si>
  <si>
    <t>Ⅵ. 영업외수익</t>
    <phoneticPr fontId="3" type="noConversion"/>
  </si>
  <si>
    <t>1. 이자수익</t>
    <phoneticPr fontId="3" type="noConversion"/>
  </si>
  <si>
    <t>2. 기타영업외수익</t>
    <phoneticPr fontId="3" type="noConversion"/>
  </si>
  <si>
    <t>3. 정산반환금</t>
    <phoneticPr fontId="3" type="noConversion"/>
  </si>
  <si>
    <t>Ⅶ. 영업외비용</t>
    <phoneticPr fontId="3" type="noConversion"/>
  </si>
  <si>
    <t>Ⅷ. 당기순이익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</si>
</sst>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\(#,##0\)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8"/>
      <name val="맑은 고딕"/>
      <family val="3"/>
      <charset val="129"/>
    </font>
    <font>
      <sz val="8"/>
      <name val="돋움"/>
      <family val="3"/>
      <charset val="129"/>
    </font>
    <font>
      <sz val="18"/>
      <name val="맑은 고딕"/>
      <family val="3"/>
      <charset val="129"/>
    </font>
    <font>
      <sz val="9"/>
      <color indexed="8"/>
      <name val="굴림체"/>
      <family val="3"/>
      <charset val="129"/>
    </font>
    <font>
      <b/>
      <sz val="14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6" fillId="0" borderId="0" xfId="1" applyFont="1" applyFill="1" applyAlignment="1">
      <alignment horizontal="left" vertical="center"/>
    </xf>
    <xf numFmtId="0" fontId="7" fillId="0" borderId="0" xfId="0" applyFont="1" applyFill="1" applyAlignment="1"/>
    <xf numFmtId="0" fontId="8" fillId="0" borderId="0" xfId="1" applyFont="1" applyFill="1" applyAlignment="1">
      <alignment horizontal="center" vertical="center"/>
    </xf>
    <xf numFmtId="0" fontId="1" fillId="0" borderId="0" xfId="1" applyFont="1"/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right" vertical="center"/>
    </xf>
    <xf numFmtId="176" fontId="7" fillId="0" borderId="0" xfId="0" applyNumberFormat="1" applyFont="1" applyFill="1" applyAlignment="1"/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 indent="1"/>
    </xf>
    <xf numFmtId="176" fontId="9" fillId="0" borderId="2" xfId="1" applyNumberFormat="1" applyFont="1" applyFill="1" applyBorder="1" applyAlignment="1">
      <alignment horizontal="right" vertical="center" indent="1"/>
    </xf>
    <xf numFmtId="0" fontId="8" fillId="0" borderId="2" xfId="1" applyFont="1" applyFill="1" applyBorder="1" applyAlignment="1">
      <alignment horizontal="left" vertical="center" indent="2"/>
    </xf>
    <xf numFmtId="176" fontId="11" fillId="0" borderId="2" xfId="1" applyNumberFormat="1" applyFont="1" applyFill="1" applyBorder="1" applyAlignment="1">
      <alignment horizontal="right" vertical="center" indent="1"/>
    </xf>
    <xf numFmtId="176" fontId="8" fillId="0" borderId="2" xfId="1" applyNumberFormat="1" applyFont="1" applyFill="1" applyBorder="1" applyAlignment="1">
      <alignment horizontal="right" vertical="center" indent="1"/>
    </xf>
    <xf numFmtId="0" fontId="8" fillId="0" borderId="3" xfId="1" applyFont="1" applyFill="1" applyBorder="1" applyAlignment="1">
      <alignment horizontal="left" vertical="center" indent="2"/>
    </xf>
    <xf numFmtId="176" fontId="11" fillId="0" borderId="3" xfId="1" applyNumberFormat="1" applyFont="1" applyFill="1" applyBorder="1" applyAlignment="1">
      <alignment horizontal="right" vertical="center" indent="1"/>
    </xf>
    <xf numFmtId="176" fontId="8" fillId="0" borderId="3" xfId="1" applyNumberFormat="1" applyFont="1" applyFill="1" applyBorder="1" applyAlignment="1">
      <alignment horizontal="right" vertical="center" indent="1"/>
    </xf>
    <xf numFmtId="0" fontId="9" fillId="0" borderId="3" xfId="1" applyFont="1" applyFill="1" applyBorder="1" applyAlignment="1">
      <alignment horizontal="left" vertical="center" indent="1"/>
    </xf>
    <xf numFmtId="176" fontId="9" fillId="0" borderId="3" xfId="1" applyNumberFormat="1" applyFont="1" applyFill="1" applyBorder="1" applyAlignment="1">
      <alignment horizontal="right" vertical="center" indent="1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right" vertical="center"/>
    </xf>
    <xf numFmtId="0" fontId="12" fillId="0" borderId="0" xfId="1" applyFont="1" applyFill="1" applyBorder="1" applyAlignment="1"/>
    <xf numFmtId="0" fontId="0" fillId="0" borderId="0" xfId="0" applyAlignme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G109"/>
  <sheetViews>
    <sheetView tabSelected="1" view="pageBreakPreview" zoomScaleNormal="100" zoomScaleSheetLayoutView="100" workbookViewId="0">
      <selection activeCell="B51" sqref="B51"/>
    </sheetView>
  </sheetViews>
  <sheetFormatPr defaultRowHeight="16.5"/>
  <cols>
    <col min="1" max="1" width="29.6640625" style="24" bestFit="1" customWidth="1"/>
    <col min="2" max="5" width="15.77734375" style="24" customWidth="1"/>
    <col min="6" max="6" width="10.6640625" style="4" bestFit="1" customWidth="1"/>
    <col min="7" max="7" width="12.21875" style="4" bestFit="1" customWidth="1"/>
    <col min="8" max="8" width="11.33203125" style="4" bestFit="1" customWidth="1"/>
    <col min="9" max="16384" width="8.88671875" style="4"/>
  </cols>
  <sheetData>
    <row r="1" spans="1:7" s="2" customFormat="1" ht="30" customHeight="1">
      <c r="A1" s="1" t="s">
        <v>0</v>
      </c>
      <c r="B1" s="1"/>
      <c r="C1" s="1"/>
      <c r="D1" s="1"/>
      <c r="E1" s="1"/>
    </row>
    <row r="2" spans="1:7" ht="11.25" customHeight="1">
      <c r="A2" s="3"/>
      <c r="B2" s="3"/>
      <c r="C2" s="3"/>
      <c r="D2" s="3"/>
      <c r="E2" s="3"/>
    </row>
    <row r="3" spans="1:7" ht="20.100000000000001" customHeight="1">
      <c r="A3" s="5" t="s">
        <v>1</v>
      </c>
      <c r="B3" s="5"/>
      <c r="C3" s="5"/>
      <c r="D3" s="5"/>
      <c r="E3" s="5"/>
    </row>
    <row r="4" spans="1:7" ht="20.100000000000001" customHeight="1">
      <c r="A4" s="5" t="s">
        <v>2</v>
      </c>
      <c r="B4" s="5"/>
      <c r="C4" s="5"/>
      <c r="D4" s="5"/>
      <c r="E4" s="5"/>
    </row>
    <row r="5" spans="1:7" ht="11.25" customHeight="1">
      <c r="A5" s="6"/>
      <c r="B5" s="6"/>
      <c r="C5" s="6"/>
      <c r="D5" s="6"/>
      <c r="E5" s="6"/>
    </row>
    <row r="6" spans="1:7" ht="21.95" customHeight="1">
      <c r="A6" s="7" t="s">
        <v>3</v>
      </c>
      <c r="B6" s="6"/>
      <c r="C6" s="6"/>
      <c r="D6" s="6"/>
      <c r="E6" s="8" t="s">
        <v>4</v>
      </c>
      <c r="F6" s="9"/>
    </row>
    <row r="7" spans="1:7" ht="21.95" customHeight="1">
      <c r="A7" s="10" t="s">
        <v>5</v>
      </c>
      <c r="B7" s="10" t="s">
        <v>6</v>
      </c>
      <c r="C7" s="10"/>
      <c r="D7" s="10" t="s">
        <v>7</v>
      </c>
      <c r="E7" s="10"/>
    </row>
    <row r="8" spans="1:7" ht="21" customHeight="1">
      <c r="A8" s="10"/>
      <c r="B8" s="10" t="s">
        <v>8</v>
      </c>
      <c r="C8" s="10"/>
      <c r="D8" s="10" t="s">
        <v>8</v>
      </c>
      <c r="E8" s="10"/>
    </row>
    <row r="9" spans="1:7" ht="19.5" customHeight="1">
      <c r="A9" s="11" t="s">
        <v>9</v>
      </c>
      <c r="B9" s="12"/>
      <c r="C9" s="12">
        <f>SUM(B10:B12)</f>
        <v>21543783254</v>
      </c>
      <c r="D9" s="12"/>
      <c r="E9" s="12">
        <f>SUM(D10:D12)</f>
        <v>20124142346</v>
      </c>
      <c r="G9" s="9"/>
    </row>
    <row r="10" spans="1:7" ht="19.5" customHeight="1">
      <c r="A10" s="13" t="s">
        <v>10</v>
      </c>
      <c r="B10" s="14">
        <v>24046582000</v>
      </c>
      <c r="C10" s="12"/>
      <c r="D10" s="14">
        <v>22827728000</v>
      </c>
      <c r="E10" s="12"/>
    </row>
    <row r="11" spans="1:7" ht="19.5" customHeight="1">
      <c r="A11" s="13" t="s">
        <v>11</v>
      </c>
      <c r="B11" s="14">
        <v>-2384205611</v>
      </c>
      <c r="C11" s="12"/>
      <c r="D11" s="14">
        <v>-2585033624</v>
      </c>
      <c r="E11" s="12"/>
    </row>
    <row r="12" spans="1:7" ht="19.5" customHeight="1">
      <c r="A12" s="13" t="s">
        <v>12</v>
      </c>
      <c r="B12" s="14">
        <v>-118593135</v>
      </c>
      <c r="C12" s="12"/>
      <c r="D12" s="14">
        <v>-118552030</v>
      </c>
      <c r="E12" s="12"/>
    </row>
    <row r="13" spans="1:7" ht="19.5" customHeight="1">
      <c r="A13" s="11" t="s">
        <v>13</v>
      </c>
      <c r="B13" s="12"/>
      <c r="C13" s="12">
        <f>SUM(B14:B45)</f>
        <v>18361011278</v>
      </c>
      <c r="D13" s="12"/>
      <c r="E13" s="12">
        <f>SUM(D14:D45)</f>
        <v>17310113510</v>
      </c>
    </row>
    <row r="14" spans="1:7" ht="19.5" customHeight="1">
      <c r="A14" s="13" t="s">
        <v>14</v>
      </c>
      <c r="B14" s="15">
        <v>1344153820</v>
      </c>
      <c r="C14" s="12"/>
      <c r="D14" s="15">
        <v>1299143980</v>
      </c>
      <c r="E14" s="12"/>
      <c r="G14" s="9"/>
    </row>
    <row r="15" spans="1:7" ht="19.5" customHeight="1">
      <c r="A15" s="13" t="s">
        <v>15</v>
      </c>
      <c r="B15" s="15">
        <v>4456190130</v>
      </c>
      <c r="C15" s="12"/>
      <c r="D15" s="15">
        <v>5140541058</v>
      </c>
      <c r="E15" s="12"/>
      <c r="G15" s="9"/>
    </row>
    <row r="16" spans="1:7" ht="19.5" customHeight="1">
      <c r="A16" s="13" t="s">
        <v>16</v>
      </c>
      <c r="B16" s="15">
        <v>4057613960</v>
      </c>
      <c r="C16" s="12"/>
      <c r="D16" s="15">
        <v>3262312330</v>
      </c>
      <c r="E16" s="12"/>
      <c r="G16" s="9"/>
    </row>
    <row r="17" spans="1:7" ht="19.5" customHeight="1">
      <c r="A17" s="13" t="s">
        <v>17</v>
      </c>
      <c r="B17" s="15">
        <v>877210920</v>
      </c>
      <c r="C17" s="12"/>
      <c r="D17" s="15">
        <v>1077950000</v>
      </c>
      <c r="E17" s="12"/>
      <c r="G17" s="9"/>
    </row>
    <row r="18" spans="1:7" ht="19.5" customHeight="1">
      <c r="A18" s="13" t="s">
        <v>18</v>
      </c>
      <c r="B18" s="15">
        <v>877211680</v>
      </c>
      <c r="C18" s="12"/>
      <c r="D18" s="15">
        <v>832033030</v>
      </c>
      <c r="E18" s="12"/>
      <c r="G18" s="9"/>
    </row>
    <row r="19" spans="1:7" ht="19.5" customHeight="1">
      <c r="A19" s="13" t="s">
        <v>19</v>
      </c>
      <c r="B19" s="15">
        <v>1022101340</v>
      </c>
      <c r="C19" s="12"/>
      <c r="D19" s="15">
        <v>1128887710</v>
      </c>
      <c r="E19" s="12"/>
      <c r="G19" s="9"/>
    </row>
    <row r="20" spans="1:7" ht="19.5" customHeight="1">
      <c r="A20" s="13" t="s">
        <v>20</v>
      </c>
      <c r="B20" s="15">
        <v>12000000</v>
      </c>
      <c r="C20" s="12"/>
      <c r="D20" s="15">
        <v>73925000</v>
      </c>
      <c r="E20" s="12"/>
      <c r="G20" s="9"/>
    </row>
    <row r="21" spans="1:7" ht="19.5" customHeight="1">
      <c r="A21" s="13" t="s">
        <v>21</v>
      </c>
      <c r="B21" s="15">
        <v>10480000</v>
      </c>
      <c r="C21" s="12"/>
      <c r="D21" s="15">
        <v>11930000</v>
      </c>
      <c r="E21" s="12"/>
      <c r="G21" s="9"/>
    </row>
    <row r="22" spans="1:7" ht="19.5" customHeight="1">
      <c r="A22" s="13" t="s">
        <v>22</v>
      </c>
      <c r="B22" s="15">
        <v>816921355</v>
      </c>
      <c r="C22" s="12"/>
      <c r="D22" s="15">
        <v>670932225</v>
      </c>
      <c r="E22" s="12"/>
      <c r="G22" s="9"/>
    </row>
    <row r="23" spans="1:7" ht="19.5" customHeight="1">
      <c r="A23" s="13" t="s">
        <v>23</v>
      </c>
      <c r="B23" s="15"/>
      <c r="C23" s="12"/>
      <c r="D23" s="15"/>
      <c r="E23" s="12"/>
      <c r="G23" s="9"/>
    </row>
    <row r="24" spans="1:7" ht="19.5" customHeight="1">
      <c r="A24" s="13" t="s">
        <v>24</v>
      </c>
      <c r="B24" s="15"/>
      <c r="C24" s="12"/>
      <c r="D24" s="15"/>
      <c r="E24" s="12"/>
      <c r="G24" s="9"/>
    </row>
    <row r="25" spans="1:7" ht="19.5" customHeight="1">
      <c r="A25" s="13" t="s">
        <v>25</v>
      </c>
      <c r="B25" s="15"/>
      <c r="C25" s="12"/>
      <c r="D25" s="15"/>
      <c r="E25" s="12"/>
      <c r="G25" s="9"/>
    </row>
    <row r="26" spans="1:7" ht="19.5" customHeight="1">
      <c r="A26" s="13" t="s">
        <v>26</v>
      </c>
      <c r="B26" s="14">
        <v>13464000</v>
      </c>
      <c r="C26" s="12"/>
      <c r="D26" s="15">
        <v>16500000</v>
      </c>
      <c r="E26" s="12"/>
      <c r="G26" s="9"/>
    </row>
    <row r="27" spans="1:7" ht="19.5" customHeight="1">
      <c r="A27" s="13" t="s">
        <v>27</v>
      </c>
      <c r="B27" s="15"/>
      <c r="C27" s="12"/>
      <c r="D27" s="15"/>
      <c r="E27" s="12"/>
      <c r="G27" s="9"/>
    </row>
    <row r="28" spans="1:7" ht="19.5" customHeight="1">
      <c r="A28" s="13" t="s">
        <v>28</v>
      </c>
      <c r="B28" s="15"/>
      <c r="C28" s="12"/>
      <c r="D28" s="15"/>
      <c r="E28" s="12"/>
      <c r="G28" s="9"/>
    </row>
    <row r="29" spans="1:7" ht="19.5" customHeight="1">
      <c r="A29" s="13" t="s">
        <v>29</v>
      </c>
      <c r="B29" s="15"/>
      <c r="C29" s="12"/>
      <c r="D29" s="15"/>
      <c r="E29" s="12"/>
      <c r="G29" s="9"/>
    </row>
    <row r="30" spans="1:7" ht="19.5" customHeight="1">
      <c r="A30" s="13" t="s">
        <v>30</v>
      </c>
      <c r="B30" s="15"/>
      <c r="C30" s="12"/>
      <c r="D30" s="15"/>
      <c r="E30" s="12"/>
      <c r="G30" s="9"/>
    </row>
    <row r="31" spans="1:7" ht="19.5" customHeight="1">
      <c r="A31" s="13" t="s">
        <v>31</v>
      </c>
      <c r="B31" s="15">
        <v>8037470</v>
      </c>
      <c r="C31" s="12"/>
      <c r="D31" s="15">
        <v>8028540</v>
      </c>
      <c r="E31" s="12"/>
      <c r="G31" s="9"/>
    </row>
    <row r="32" spans="1:7" ht="19.5" customHeight="1">
      <c r="A32" s="13" t="s">
        <v>32</v>
      </c>
      <c r="B32" s="15">
        <v>295316306</v>
      </c>
      <c r="C32" s="12"/>
      <c r="D32" s="15">
        <v>228106460</v>
      </c>
      <c r="E32" s="12"/>
      <c r="G32" s="9"/>
    </row>
    <row r="33" spans="1:7" ht="19.5" customHeight="1">
      <c r="A33" s="13" t="s">
        <v>33</v>
      </c>
      <c r="B33" s="14">
        <v>46789630</v>
      </c>
      <c r="C33" s="12"/>
      <c r="D33" s="15">
        <v>72446337</v>
      </c>
      <c r="E33" s="12"/>
      <c r="G33" s="9"/>
    </row>
    <row r="34" spans="1:7" ht="19.5" customHeight="1">
      <c r="A34" s="13" t="s">
        <v>34</v>
      </c>
      <c r="B34" s="15">
        <v>343949813</v>
      </c>
      <c r="C34" s="12"/>
      <c r="D34" s="15">
        <v>363062488</v>
      </c>
      <c r="E34" s="12"/>
      <c r="G34" s="9"/>
    </row>
    <row r="35" spans="1:7" ht="19.5" customHeight="1">
      <c r="A35" s="13" t="s">
        <v>35</v>
      </c>
      <c r="B35" s="15">
        <f>1181192485+42080</f>
        <v>1181234565</v>
      </c>
      <c r="C35" s="12"/>
      <c r="D35" s="15">
        <v>1063765057</v>
      </c>
      <c r="E35" s="12"/>
      <c r="G35" s="9"/>
    </row>
    <row r="36" spans="1:7" ht="19.5" customHeight="1">
      <c r="A36" s="13" t="s">
        <v>36</v>
      </c>
      <c r="B36" s="15">
        <v>40835518</v>
      </c>
      <c r="C36" s="12"/>
      <c r="D36" s="15">
        <v>37425692</v>
      </c>
      <c r="E36" s="12"/>
      <c r="G36" s="9"/>
    </row>
    <row r="37" spans="1:7" ht="19.5" customHeight="1">
      <c r="A37" s="13" t="s">
        <v>37</v>
      </c>
      <c r="B37" s="15">
        <v>21369290</v>
      </c>
      <c r="C37" s="12"/>
      <c r="D37" s="15">
        <v>10988970</v>
      </c>
      <c r="E37" s="12"/>
      <c r="G37" s="9"/>
    </row>
    <row r="38" spans="1:7" ht="19.5" customHeight="1">
      <c r="A38" s="13" t="s">
        <v>38</v>
      </c>
      <c r="B38" s="15"/>
      <c r="C38" s="12"/>
      <c r="D38" s="15"/>
      <c r="E38" s="12"/>
      <c r="G38" s="9"/>
    </row>
    <row r="39" spans="1:7" ht="19.5" customHeight="1">
      <c r="A39" s="13" t="s">
        <v>39</v>
      </c>
      <c r="B39" s="15">
        <v>314901200</v>
      </c>
      <c r="C39" s="12"/>
      <c r="D39" s="15">
        <v>277122492</v>
      </c>
      <c r="E39" s="12"/>
      <c r="G39" s="9"/>
    </row>
    <row r="40" spans="1:7" ht="19.5" customHeight="1">
      <c r="A40" s="13" t="s">
        <v>40</v>
      </c>
      <c r="B40" s="15">
        <v>1898479158</v>
      </c>
      <c r="C40" s="12"/>
      <c r="D40" s="15">
        <v>1168582451</v>
      </c>
      <c r="E40" s="12"/>
      <c r="G40" s="9"/>
    </row>
    <row r="41" spans="1:7" ht="19.5" customHeight="1">
      <c r="A41" s="13" t="s">
        <v>41</v>
      </c>
      <c r="B41" s="15">
        <v>722751123</v>
      </c>
      <c r="C41" s="12"/>
      <c r="D41" s="15">
        <v>566429690</v>
      </c>
      <c r="E41" s="12"/>
      <c r="G41" s="9"/>
    </row>
    <row r="42" spans="1:7" ht="19.5" customHeight="1">
      <c r="A42" s="13" t="s">
        <v>42</v>
      </c>
      <c r="B42" s="15"/>
      <c r="C42" s="12"/>
      <c r="D42" s="15"/>
      <c r="E42" s="12"/>
      <c r="G42" s="9"/>
    </row>
    <row r="43" spans="1:7" ht="19.5" customHeight="1">
      <c r="A43" s="13" t="s">
        <v>43</v>
      </c>
      <c r="B43" s="15"/>
      <c r="C43" s="12"/>
      <c r="D43" s="15"/>
      <c r="E43" s="12"/>
      <c r="G43" s="9"/>
    </row>
    <row r="44" spans="1:7" ht="19.5" customHeight="1">
      <c r="A44" s="13" t="s">
        <v>44</v>
      </c>
      <c r="B44" s="15"/>
      <c r="C44" s="12"/>
      <c r="D44" s="15"/>
      <c r="E44" s="12"/>
      <c r="G44" s="9"/>
    </row>
    <row r="45" spans="1:7" ht="19.5" customHeight="1">
      <c r="A45" s="13" t="s">
        <v>45</v>
      </c>
      <c r="B45" s="15"/>
      <c r="C45" s="12"/>
      <c r="D45" s="15"/>
      <c r="E45" s="12"/>
      <c r="G45" s="9"/>
    </row>
    <row r="46" spans="1:7" ht="19.5" customHeight="1">
      <c r="A46" s="11" t="s">
        <v>46</v>
      </c>
      <c r="B46" s="12"/>
      <c r="C46" s="12">
        <f>C9-C13</f>
        <v>3182771976</v>
      </c>
      <c r="D46" s="12"/>
      <c r="E46" s="12">
        <f>E9-E13</f>
        <v>2814028836</v>
      </c>
      <c r="G46" s="9"/>
    </row>
    <row r="47" spans="1:7" ht="19.5" customHeight="1">
      <c r="A47" s="11" t="s">
        <v>47</v>
      </c>
      <c r="B47" s="12"/>
      <c r="C47" s="12">
        <f>SUM(B48:B79)</f>
        <v>3182771976</v>
      </c>
      <c r="D47" s="12"/>
      <c r="E47" s="12">
        <f>SUM(D48:D79)</f>
        <v>2814028836</v>
      </c>
      <c r="G47" s="9"/>
    </row>
    <row r="48" spans="1:7" ht="19.5" customHeight="1">
      <c r="A48" s="13" t="s">
        <v>48</v>
      </c>
      <c r="B48" s="14">
        <v>919202240</v>
      </c>
      <c r="C48" s="15"/>
      <c r="D48" s="14">
        <v>1009790510</v>
      </c>
      <c r="E48" s="15"/>
      <c r="G48" s="9"/>
    </row>
    <row r="49" spans="1:7" ht="19.5" customHeight="1">
      <c r="A49" s="13" t="s">
        <v>15</v>
      </c>
      <c r="B49" s="14">
        <v>29946440</v>
      </c>
      <c r="C49" s="15"/>
      <c r="D49" s="14">
        <v>26872670</v>
      </c>
      <c r="E49" s="15"/>
      <c r="G49" s="9"/>
    </row>
    <row r="50" spans="1:7" ht="19.5" customHeight="1">
      <c r="A50" s="13" t="s">
        <v>49</v>
      </c>
      <c r="B50" s="14"/>
      <c r="C50" s="15"/>
      <c r="D50" s="14"/>
      <c r="E50" s="15"/>
      <c r="G50" s="9"/>
    </row>
    <row r="51" spans="1:7" ht="19.5" customHeight="1">
      <c r="A51" s="16" t="s">
        <v>50</v>
      </c>
      <c r="B51" s="17">
        <v>232195037</v>
      </c>
      <c r="C51" s="18"/>
      <c r="D51" s="17">
        <v>118872171</v>
      </c>
      <c r="E51" s="18"/>
      <c r="G51" s="9"/>
    </row>
    <row r="52" spans="1:7" ht="19.5" customHeight="1">
      <c r="A52" s="13" t="s">
        <v>18</v>
      </c>
      <c r="B52" s="14">
        <v>270369390</v>
      </c>
      <c r="C52" s="15"/>
      <c r="D52" s="14">
        <v>262222340</v>
      </c>
      <c r="E52" s="15"/>
      <c r="G52" s="9"/>
    </row>
    <row r="53" spans="1:7" ht="19.5" customHeight="1">
      <c r="A53" s="13" t="s">
        <v>51</v>
      </c>
      <c r="B53" s="14">
        <v>545664417</v>
      </c>
      <c r="C53" s="15"/>
      <c r="D53" s="14">
        <v>486161135</v>
      </c>
      <c r="E53" s="15"/>
      <c r="G53" s="9"/>
    </row>
    <row r="54" spans="1:7" ht="19.5" customHeight="1">
      <c r="A54" s="13" t="s">
        <v>52</v>
      </c>
      <c r="B54" s="14">
        <v>100738708</v>
      </c>
      <c r="C54" s="15"/>
      <c r="D54" s="14">
        <v>44165700</v>
      </c>
      <c r="E54" s="15"/>
      <c r="G54" s="9"/>
    </row>
    <row r="55" spans="1:7" ht="19.5" customHeight="1">
      <c r="A55" s="13" t="s">
        <v>53</v>
      </c>
      <c r="B55" s="14">
        <v>92845000</v>
      </c>
      <c r="C55" s="15"/>
      <c r="D55" s="14">
        <v>95214900</v>
      </c>
      <c r="E55" s="15"/>
      <c r="G55" s="9"/>
    </row>
    <row r="56" spans="1:7" ht="19.5" customHeight="1">
      <c r="A56" s="13" t="s">
        <v>54</v>
      </c>
      <c r="B56" s="14">
        <v>95570493</v>
      </c>
      <c r="C56" s="15"/>
      <c r="D56" s="14">
        <v>63345640</v>
      </c>
      <c r="E56" s="15"/>
      <c r="G56" s="9"/>
    </row>
    <row r="57" spans="1:7" ht="19.5" customHeight="1">
      <c r="A57" s="13" t="s">
        <v>55</v>
      </c>
      <c r="B57" s="14">
        <v>11024440</v>
      </c>
      <c r="C57" s="15"/>
      <c r="D57" s="14">
        <v>15999800</v>
      </c>
      <c r="E57" s="15"/>
      <c r="G57" s="9"/>
    </row>
    <row r="58" spans="1:7" ht="19.5" customHeight="1">
      <c r="A58" s="13" t="s">
        <v>56</v>
      </c>
      <c r="B58" s="14">
        <v>46843390</v>
      </c>
      <c r="C58" s="15"/>
      <c r="D58" s="14">
        <v>26284510</v>
      </c>
      <c r="E58" s="15"/>
      <c r="G58" s="9"/>
    </row>
    <row r="59" spans="1:7" ht="19.5" customHeight="1">
      <c r="A59" s="13" t="s">
        <v>25</v>
      </c>
      <c r="B59" s="14">
        <v>852000</v>
      </c>
      <c r="C59" s="15"/>
      <c r="D59" s="14">
        <v>2375000</v>
      </c>
      <c r="E59" s="15"/>
      <c r="G59" s="9"/>
    </row>
    <row r="60" spans="1:7" ht="19.5" customHeight="1">
      <c r="A60" s="13" t="s">
        <v>26</v>
      </c>
      <c r="B60" s="14"/>
      <c r="C60" s="15"/>
      <c r="D60" s="14"/>
      <c r="E60" s="15"/>
      <c r="G60" s="9"/>
    </row>
    <row r="61" spans="1:7" ht="19.5" customHeight="1">
      <c r="A61" s="13" t="s">
        <v>57</v>
      </c>
      <c r="B61" s="14">
        <v>7509550</v>
      </c>
      <c r="C61" s="15"/>
      <c r="D61" s="14">
        <v>3294160</v>
      </c>
      <c r="E61" s="15"/>
      <c r="G61" s="9"/>
    </row>
    <row r="62" spans="1:7" ht="19.5" customHeight="1">
      <c r="A62" s="13" t="s">
        <v>28</v>
      </c>
      <c r="B62" s="14">
        <v>7400000</v>
      </c>
      <c r="C62" s="15"/>
      <c r="D62" s="14">
        <v>7400000</v>
      </c>
      <c r="E62" s="15"/>
      <c r="G62" s="9"/>
    </row>
    <row r="63" spans="1:7" ht="19.5" customHeight="1">
      <c r="A63" s="13" t="s">
        <v>58</v>
      </c>
      <c r="B63" s="14">
        <v>20584730</v>
      </c>
      <c r="C63" s="15"/>
      <c r="D63" s="14">
        <v>20583600</v>
      </c>
      <c r="E63" s="15"/>
      <c r="G63" s="9"/>
    </row>
    <row r="64" spans="1:7" ht="19.5" customHeight="1">
      <c r="A64" s="13" t="s">
        <v>59</v>
      </c>
      <c r="B64" s="15">
        <v>32302860</v>
      </c>
      <c r="C64" s="15"/>
      <c r="D64" s="14">
        <v>30881120</v>
      </c>
      <c r="E64" s="15"/>
      <c r="G64" s="9"/>
    </row>
    <row r="65" spans="1:7" ht="19.5" customHeight="1">
      <c r="A65" s="13" t="s">
        <v>60</v>
      </c>
      <c r="B65" s="14">
        <v>102437420</v>
      </c>
      <c r="C65" s="15"/>
      <c r="D65" s="14">
        <v>82043890</v>
      </c>
      <c r="E65" s="15"/>
      <c r="G65" s="9"/>
    </row>
    <row r="66" spans="1:7" ht="19.5" customHeight="1">
      <c r="A66" s="13" t="s">
        <v>61</v>
      </c>
      <c r="B66" s="14"/>
      <c r="C66" s="15"/>
      <c r="D66" s="14">
        <v>-105756525</v>
      </c>
      <c r="E66" s="15"/>
      <c r="G66" s="9"/>
    </row>
    <row r="67" spans="1:7" ht="19.5" customHeight="1">
      <c r="A67" s="13" t="s">
        <v>62</v>
      </c>
      <c r="B67" s="15">
        <v>174847181</v>
      </c>
      <c r="C67" s="15"/>
      <c r="D67" s="14">
        <v>125548905</v>
      </c>
      <c r="E67" s="15"/>
      <c r="G67" s="9"/>
    </row>
    <row r="68" spans="1:7" ht="19.5" customHeight="1">
      <c r="A68" s="13" t="s">
        <v>63</v>
      </c>
      <c r="B68" s="14">
        <v>112681920</v>
      </c>
      <c r="C68" s="15"/>
      <c r="D68" s="14">
        <v>106698435</v>
      </c>
      <c r="E68" s="15"/>
      <c r="G68" s="9"/>
    </row>
    <row r="69" spans="1:7" ht="19.5" customHeight="1">
      <c r="A69" s="13" t="s">
        <v>64</v>
      </c>
      <c r="B69" s="14">
        <v>1985500</v>
      </c>
      <c r="C69" s="15"/>
      <c r="D69" s="14">
        <v>2610875</v>
      </c>
      <c r="E69" s="15"/>
      <c r="G69" s="9"/>
    </row>
    <row r="70" spans="1:7" ht="19.5" customHeight="1">
      <c r="A70" s="13" t="s">
        <v>65</v>
      </c>
      <c r="B70" s="14"/>
      <c r="C70" s="15"/>
      <c r="D70" s="14"/>
      <c r="E70" s="15"/>
      <c r="G70" s="9"/>
    </row>
    <row r="71" spans="1:7" ht="19.5" customHeight="1">
      <c r="A71" s="13" t="s">
        <v>66</v>
      </c>
      <c r="B71" s="14"/>
      <c r="C71" s="15"/>
      <c r="D71" s="14"/>
      <c r="E71" s="15"/>
      <c r="G71" s="9"/>
    </row>
    <row r="72" spans="1:7" ht="19.5" customHeight="1">
      <c r="A72" s="13" t="s">
        <v>67</v>
      </c>
      <c r="B72" s="14"/>
      <c r="C72" s="15"/>
      <c r="D72" s="14"/>
      <c r="E72" s="15"/>
      <c r="G72" s="9"/>
    </row>
    <row r="73" spans="1:7" ht="19.5" customHeight="1">
      <c r="A73" s="13" t="s">
        <v>68</v>
      </c>
      <c r="B73" s="14">
        <v>6346460</v>
      </c>
      <c r="C73" s="15"/>
      <c r="D73" s="14">
        <v>2850000</v>
      </c>
      <c r="E73" s="15"/>
      <c r="G73" s="9"/>
    </row>
    <row r="74" spans="1:7" ht="19.5" customHeight="1">
      <c r="A74" s="13" t="s">
        <v>69</v>
      </c>
      <c r="B74" s="14">
        <v>350325000</v>
      </c>
      <c r="C74" s="15"/>
      <c r="D74" s="14">
        <v>367470000</v>
      </c>
      <c r="E74" s="15"/>
      <c r="G74" s="9"/>
    </row>
    <row r="75" spans="1:7" ht="19.5" customHeight="1">
      <c r="A75" s="13" t="s">
        <v>70</v>
      </c>
      <c r="B75" s="14">
        <v>1999800</v>
      </c>
      <c r="C75" s="15"/>
      <c r="D75" s="14"/>
      <c r="E75" s="15"/>
      <c r="G75" s="9"/>
    </row>
    <row r="76" spans="1:7" ht="19.5" customHeight="1">
      <c r="A76" s="13" t="s">
        <v>71</v>
      </c>
      <c r="B76" s="14">
        <v>600000</v>
      </c>
      <c r="C76" s="15"/>
      <c r="D76" s="14">
        <v>600000</v>
      </c>
      <c r="E76" s="15"/>
      <c r="G76" s="9"/>
    </row>
    <row r="77" spans="1:7" ht="19.5" customHeight="1">
      <c r="A77" s="13" t="s">
        <v>72</v>
      </c>
      <c r="B77" s="14"/>
      <c r="C77" s="15"/>
      <c r="D77" s="14"/>
      <c r="E77" s="15"/>
      <c r="G77" s="9"/>
    </row>
    <row r="78" spans="1:7" ht="19.5" customHeight="1">
      <c r="A78" s="13" t="s">
        <v>73</v>
      </c>
      <c r="B78" s="14">
        <v>18500000</v>
      </c>
      <c r="C78" s="15"/>
      <c r="D78" s="14">
        <v>18500000</v>
      </c>
      <c r="E78" s="15"/>
      <c r="G78" s="9"/>
    </row>
    <row r="79" spans="1:7" ht="19.5" customHeight="1">
      <c r="A79" s="13" t="s">
        <v>74</v>
      </c>
      <c r="B79" s="14"/>
      <c r="C79" s="15"/>
      <c r="D79" s="14"/>
      <c r="E79" s="15"/>
      <c r="G79" s="9"/>
    </row>
    <row r="80" spans="1:7" ht="19.5" customHeight="1">
      <c r="A80" s="11" t="s">
        <v>75</v>
      </c>
      <c r="B80" s="12"/>
      <c r="C80" s="12">
        <f>C46-C47</f>
        <v>0</v>
      </c>
      <c r="D80" s="12"/>
      <c r="E80" s="12">
        <f>E46-E47</f>
        <v>0</v>
      </c>
      <c r="G80" s="9"/>
    </row>
    <row r="81" spans="1:7" ht="19.5" customHeight="1">
      <c r="A81" s="11" t="s">
        <v>76</v>
      </c>
      <c r="B81" s="12"/>
      <c r="C81" s="12">
        <f>SUM(B82:B84)</f>
        <v>0</v>
      </c>
      <c r="D81" s="12"/>
      <c r="E81" s="12">
        <f>SUM(D82:D84)</f>
        <v>0</v>
      </c>
      <c r="G81" s="9"/>
    </row>
    <row r="82" spans="1:7" ht="19.5" customHeight="1">
      <c r="A82" s="13" t="s">
        <v>77</v>
      </c>
      <c r="B82" s="15">
        <v>334958740</v>
      </c>
      <c r="C82" s="15"/>
      <c r="D82" s="15">
        <v>280734404</v>
      </c>
      <c r="E82" s="15"/>
      <c r="G82" s="9"/>
    </row>
    <row r="83" spans="1:7" ht="19.5" customHeight="1">
      <c r="A83" s="13" t="s">
        <v>78</v>
      </c>
      <c r="B83" s="15">
        <v>9283922</v>
      </c>
      <c r="C83" s="15"/>
      <c r="D83" s="15">
        <v>23955351</v>
      </c>
      <c r="E83" s="15"/>
      <c r="G83" s="9"/>
    </row>
    <row r="84" spans="1:7" ht="19.5" customHeight="1">
      <c r="A84" s="13" t="s">
        <v>79</v>
      </c>
      <c r="B84" s="15">
        <v>-344242662</v>
      </c>
      <c r="C84" s="15"/>
      <c r="D84" s="15">
        <v>-304689755</v>
      </c>
      <c r="E84" s="15"/>
      <c r="G84" s="9"/>
    </row>
    <row r="85" spans="1:7" ht="19.5" customHeight="1">
      <c r="A85" s="11" t="s">
        <v>80</v>
      </c>
      <c r="B85" s="12"/>
      <c r="C85" s="12">
        <v>0</v>
      </c>
      <c r="D85" s="12"/>
      <c r="E85" s="12">
        <v>0</v>
      </c>
      <c r="G85" s="9"/>
    </row>
    <row r="86" spans="1:7" ht="19.5" customHeight="1">
      <c r="A86" s="19" t="s">
        <v>81</v>
      </c>
      <c r="B86" s="20"/>
      <c r="C86" s="20">
        <f>C80+C81-C85</f>
        <v>0</v>
      </c>
      <c r="D86" s="20"/>
      <c r="E86" s="20">
        <f>E80+E81-E85</f>
        <v>0</v>
      </c>
      <c r="G86" s="9"/>
    </row>
    <row r="87" spans="1:7">
      <c r="A87" s="21"/>
      <c r="B87" s="22"/>
      <c r="C87" s="22"/>
      <c r="D87" s="22"/>
      <c r="E87" s="22"/>
    </row>
    <row r="88" spans="1:7">
      <c r="A88" s="21"/>
      <c r="B88" s="22"/>
      <c r="C88" s="22"/>
      <c r="D88" s="22"/>
      <c r="E88" s="22"/>
    </row>
    <row r="89" spans="1:7">
      <c r="A89" s="21"/>
      <c r="B89" s="22"/>
      <c r="C89" s="22"/>
      <c r="D89" s="22"/>
      <c r="E89" s="22"/>
    </row>
    <row r="90" spans="1:7">
      <c r="A90" s="21"/>
      <c r="B90" s="22"/>
      <c r="C90" s="22"/>
      <c r="D90" s="22"/>
      <c r="E90" s="22"/>
    </row>
    <row r="91" spans="1:7">
      <c r="A91" s="21"/>
      <c r="B91" s="22"/>
      <c r="C91" s="22"/>
      <c r="D91" s="22"/>
      <c r="E91" s="22"/>
    </row>
    <row r="92" spans="1:7">
      <c r="A92" s="21"/>
      <c r="B92" s="22"/>
      <c r="C92" s="22"/>
      <c r="D92" s="22"/>
      <c r="E92" s="22"/>
    </row>
    <row r="93" spans="1:7">
      <c r="A93" s="21"/>
      <c r="B93" s="22"/>
      <c r="C93" s="22"/>
      <c r="D93" s="22"/>
      <c r="E93" s="22"/>
    </row>
    <row r="94" spans="1:7">
      <c r="A94" s="21"/>
      <c r="B94" s="22"/>
      <c r="C94" s="22"/>
      <c r="D94" s="22"/>
      <c r="E94" s="22"/>
    </row>
    <row r="95" spans="1:7">
      <c r="A95" s="21"/>
      <c r="B95" s="22"/>
      <c r="C95" s="22"/>
      <c r="D95" s="22"/>
      <c r="E95" s="22"/>
    </row>
    <row r="96" spans="1:7">
      <c r="A96" s="21"/>
      <c r="B96" s="22"/>
      <c r="C96" s="22"/>
      <c r="D96" s="22"/>
      <c r="E96" s="22"/>
    </row>
    <row r="97" spans="1:5" ht="13.5">
      <c r="A97" s="21"/>
      <c r="B97" s="22"/>
      <c r="C97" s="22"/>
      <c r="D97" s="22"/>
      <c r="E97" s="22"/>
    </row>
    <row r="98" spans="1:5" ht="13.5">
      <c r="A98" s="21"/>
      <c r="B98" s="22"/>
      <c r="C98" s="22"/>
      <c r="D98" s="22"/>
      <c r="E98" s="22"/>
    </row>
    <row r="99" spans="1:5" ht="13.5">
      <c r="A99" s="21"/>
      <c r="B99" s="22"/>
      <c r="C99" s="22"/>
      <c r="D99" s="22"/>
      <c r="E99" s="22"/>
    </row>
    <row r="100" spans="1:5" ht="13.5">
      <c r="A100" s="21"/>
      <c r="B100" s="22"/>
      <c r="C100" s="22"/>
      <c r="D100" s="22"/>
      <c r="E100" s="22"/>
    </row>
    <row r="101" spans="1:5" ht="13.5">
      <c r="A101" s="21"/>
      <c r="B101" s="22"/>
      <c r="C101" s="22"/>
      <c r="D101" s="22"/>
      <c r="E101" s="22"/>
    </row>
    <row r="102" spans="1:5" ht="13.5">
      <c r="A102" s="21"/>
      <c r="B102" s="22"/>
      <c r="C102" s="22"/>
      <c r="D102" s="22"/>
      <c r="E102" s="22"/>
    </row>
    <row r="103" spans="1:5" ht="13.5">
      <c r="A103" s="21"/>
      <c r="B103" s="22"/>
      <c r="C103" s="22"/>
      <c r="D103" s="22"/>
      <c r="E103" s="22"/>
    </row>
    <row r="104" spans="1:5" ht="13.5">
      <c r="A104" s="21"/>
      <c r="B104" s="22"/>
      <c r="C104" s="22"/>
      <c r="D104" s="22"/>
      <c r="E104" s="22"/>
    </row>
    <row r="105" spans="1:5" ht="13.5">
      <c r="A105" s="21"/>
      <c r="B105" s="22"/>
      <c r="C105" s="22"/>
      <c r="D105" s="22"/>
      <c r="E105" s="22"/>
    </row>
    <row r="106" spans="1:5" ht="13.5">
      <c r="A106" s="21"/>
      <c r="B106" s="22"/>
      <c r="C106" s="22"/>
      <c r="D106" s="22"/>
      <c r="E106" s="22"/>
    </row>
    <row r="107" spans="1:5" ht="13.5">
      <c r="A107" s="21"/>
      <c r="B107" s="22"/>
      <c r="C107" s="22"/>
      <c r="D107" s="22"/>
      <c r="E107" s="22"/>
    </row>
    <row r="108" spans="1:5" ht="13.5">
      <c r="A108" s="21"/>
      <c r="B108" s="22"/>
      <c r="C108" s="22"/>
      <c r="D108" s="22"/>
      <c r="E108" s="22"/>
    </row>
    <row r="109" spans="1:5">
      <c r="A109" s="23"/>
      <c r="B109" s="23"/>
      <c r="C109" s="23"/>
      <c r="D109" s="23"/>
      <c r="E109" s="23"/>
    </row>
  </sheetData>
  <mergeCells count="8">
    <mergeCell ref="A1:E1"/>
    <mergeCell ref="A3:E3"/>
    <mergeCell ref="A4:E4"/>
    <mergeCell ref="A7:A8"/>
    <mergeCell ref="B7:C7"/>
    <mergeCell ref="D7:E7"/>
    <mergeCell ref="B8:C8"/>
    <mergeCell ref="D8:E8"/>
  </mergeCells>
  <phoneticPr fontId="3" type="noConversion"/>
  <printOptions horizontalCentered="1"/>
  <pageMargins left="0.70866141732283472" right="0.39370078740157483" top="0.59055118110236227" bottom="0.59055118110236227" header="0.51181102362204722" footer="0.39370078740157483"/>
  <pageSetup paperSize="9" scale="74" firstPageNumber="82" orientation="portrait" useFirstPageNumber="1" r:id="rId1"/>
  <headerFooter>
    <oddFooter>&amp;C&amp;P</oddFooter>
  </headerFooter>
  <rowBreaks count="1" manualBreakCount="1">
    <brk id="51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손익계산서</vt:lpstr>
      <vt:lpstr>손익계산서!Print_Area</vt:lpstr>
      <vt:lpstr>손익계산서!Print_Titles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안용철</dc:creator>
  <cp:lastModifiedBy>안용철</cp:lastModifiedBy>
  <dcterms:created xsi:type="dcterms:W3CDTF">2024-08-12T01:30:06Z</dcterms:created>
  <dcterms:modified xsi:type="dcterms:W3CDTF">2024-08-12T01:30:22Z</dcterms:modified>
</cp:coreProperties>
</file>